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activeTab="1"/>
  </bookViews>
  <sheets>
    <sheet name="Datasheet - page 1" sheetId="1" r:id="rId1"/>
    <sheet name="Datasheet -page 2 " sheetId="3" r:id="rId2"/>
  </sheets>
  <externalReferences>
    <externalReference r:id="rId3"/>
  </externalReferences>
  <definedNames>
    <definedName name="__xlnm.Print_Area" localSheetId="1">{#NAME?}</definedName>
    <definedName name="__xlnm.Print_Area">{#NAME?}</definedName>
    <definedName name="__xlnm.Print_Area_1" localSheetId="1">'Datasheet -page 2 '!$A$2:$T$78</definedName>
    <definedName name="__xlnm.Print_Area_1">'Datasheet - page 1'!$A$2:$T$77</definedName>
    <definedName name="DN">'[1]Actuated Datasheet FT motorisée'!$Y$2:$Y$15</definedName>
    <definedName name="RELAIS_CONFIG">'[1]Actuated Datasheet FT motorisée'!$AI$3:$AO$3</definedName>
  </definedNames>
  <calcPr calcId="145621"/>
</workbook>
</file>

<file path=xl/calcChain.xml><?xml version="1.0" encoding="utf-8"?>
<calcChain xmlns="http://schemas.openxmlformats.org/spreadsheetml/2006/main">
  <c r="A75" i="3" l="1"/>
  <c r="A76" i="3"/>
  <c r="K26" i="1" l="1"/>
  <c r="H4" i="3"/>
  <c r="N14" i="3"/>
  <c r="M13" i="3"/>
  <c r="K12" i="3"/>
  <c r="N12" i="3"/>
  <c r="M11" i="3"/>
  <c r="M10" i="3"/>
  <c r="S8" i="3"/>
  <c r="Q7" i="3"/>
  <c r="Q6" i="3"/>
  <c r="L8" i="3"/>
  <c r="K7" i="3"/>
  <c r="K6" i="3"/>
  <c r="Q5" i="3"/>
  <c r="L5" i="3"/>
  <c r="R4" i="3"/>
  <c r="I2" i="3"/>
  <c r="R3" i="3"/>
  <c r="A3" i="3" l="1"/>
  <c r="A4" i="3" s="1"/>
  <c r="A5" i="3" s="1"/>
  <c r="A6" i="3" s="1"/>
  <c r="A7" i="3" s="1"/>
  <c r="A8" i="3" s="1"/>
  <c r="A10" i="3" s="1"/>
  <c r="A11" i="3" s="1"/>
  <c r="A12" i="3" s="1"/>
  <c r="A13" i="3" s="1"/>
  <c r="A14" i="3" s="1"/>
  <c r="A24" i="3" s="1"/>
  <c r="A25" i="3" s="1"/>
  <c r="A26" i="3" s="1"/>
  <c r="A27" i="3" s="1"/>
  <c r="A28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4" i="3" s="1"/>
  <c r="A56" i="3" s="1"/>
  <c r="A57" i="3" s="1"/>
  <c r="A58" i="3" s="1"/>
  <c r="A62" i="3" l="1"/>
  <c r="A63" i="3" s="1"/>
  <c r="A60" i="3" s="1"/>
  <c r="A61" i="3" s="1"/>
  <c r="A66" i="3" s="1"/>
  <c r="A67" i="3" s="1"/>
  <c r="A68" i="3" s="1"/>
  <c r="A69" i="3" s="1"/>
  <c r="A70" i="3" s="1"/>
  <c r="A71" i="3" s="1"/>
  <c r="A72" i="3" s="1"/>
  <c r="A59" i="3"/>
  <c r="A3" i="1" l="1"/>
  <c r="A4" i="1" s="1"/>
  <c r="A5" i="1" s="1"/>
  <c r="A6" i="1" s="1"/>
  <c r="A7" i="1" s="1"/>
  <c r="A8" i="1" s="1"/>
  <c r="A10" i="1" s="1"/>
  <c r="A11" i="1" s="1"/>
  <c r="A12" i="1" s="1"/>
  <c r="A13" i="1" s="1"/>
  <c r="A14" i="1" s="1"/>
  <c r="A16" i="1" s="1"/>
  <c r="A17" i="1" s="1"/>
  <c r="A18" i="1" s="1"/>
  <c r="A19" i="1" s="1"/>
  <c r="A20" i="1" s="1"/>
  <c r="A21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5" i="1" s="1"/>
  <c r="A56" i="1" s="1"/>
  <c r="A57" i="1" s="1"/>
  <c r="A61" i="1" l="1"/>
  <c r="A62" i="1" s="1"/>
  <c r="A59" i="1" s="1"/>
  <c r="A60" i="1" s="1"/>
  <c r="A65" i="1" s="1"/>
  <c r="A66" i="1" s="1"/>
  <c r="A67" i="1" s="1"/>
  <c r="A68" i="1" s="1"/>
  <c r="A69" i="1" s="1"/>
  <c r="A70" i="1" s="1"/>
  <c r="A71" i="1" s="1"/>
  <c r="A58" i="1"/>
</calcChain>
</file>

<file path=xl/sharedStrings.xml><?xml version="1.0" encoding="utf-8"?>
<sst xmlns="http://schemas.openxmlformats.org/spreadsheetml/2006/main" count="381" uniqueCount="196">
  <si>
    <r>
      <t xml:space="preserve">ITEM NUMBER </t>
    </r>
    <r>
      <rPr>
        <i/>
        <sz val="10"/>
        <rFont val="Arial"/>
        <family val="2"/>
        <charset val="1"/>
      </rPr>
      <t>(see SOS Scope Of Supply)</t>
    </r>
  </si>
  <si>
    <r>
      <t xml:space="preserve">DATA SHEET NUMBER </t>
    </r>
    <r>
      <rPr>
        <i/>
        <sz val="10"/>
        <rFont val="Arial"/>
        <family val="2"/>
        <charset val="1"/>
      </rPr>
      <t>(NUMERO DE DATASHEET)</t>
    </r>
  </si>
  <si>
    <t>TAG number</t>
  </si>
  <si>
    <t>/</t>
  </si>
  <si>
    <r>
      <t xml:space="preserve">VALVE </t>
    </r>
    <r>
      <rPr>
        <i/>
        <sz val="10"/>
        <rFont val="Arial"/>
        <family val="2"/>
        <charset val="1"/>
      </rPr>
      <t>(ROBINET)</t>
    </r>
  </si>
  <si>
    <t>PN/CLASS</t>
  </si>
  <si>
    <r>
      <t xml:space="preserve">OPENING </t>
    </r>
    <r>
      <rPr>
        <i/>
        <sz val="10"/>
        <rFont val="Arial"/>
        <family val="2"/>
        <charset val="1"/>
      </rPr>
      <t>(PASSAGE)</t>
    </r>
  </si>
  <si>
    <t>Y</t>
  </si>
  <si>
    <t>Y/N</t>
  </si>
  <si>
    <t>REDUCED (REDUIT)</t>
  </si>
  <si>
    <t>N</t>
  </si>
  <si>
    <r>
      <t>FUNCTIONALITY</t>
    </r>
    <r>
      <rPr>
        <sz val="10"/>
        <rFont val="Arial"/>
        <family val="2"/>
        <charset val="1"/>
      </rPr>
      <t xml:space="preserve"> </t>
    </r>
    <r>
      <rPr>
        <i/>
        <sz val="10"/>
        <rFont val="Arial"/>
        <family val="2"/>
        <charset val="1"/>
      </rPr>
      <t>(FONCTION)</t>
    </r>
  </si>
  <si>
    <t>ON/OFF(SECTIONNEMENT)</t>
  </si>
  <si>
    <t>HIGH ΔP VENT (FORT ΔP EVENT)</t>
  </si>
  <si>
    <t>HIGH ΔP BY-PASS (FORT ΔP BY-PASS)</t>
  </si>
  <si>
    <r>
      <t xml:space="preserve">OPERATING CONDITION </t>
    </r>
    <r>
      <rPr>
        <b/>
        <i/>
        <sz val="10"/>
        <rFont val="Arial"/>
        <family val="2"/>
        <charset val="1"/>
      </rPr>
      <t>(CONDITIONS D'UTILISATION)</t>
    </r>
  </si>
  <si>
    <t>Rev.</t>
  </si>
  <si>
    <t>MAXIMUM DESIGN PRESSURE (PRESSION DE CONCEPTION MAXIMALE)</t>
  </si>
  <si>
    <t>bar</t>
  </si>
  <si>
    <t>MAXIMUM PRESSURE DIFFERENTIAL (∆P max)</t>
  </si>
  <si>
    <r>
      <t xml:space="preserve">DESIGN TEMPERATURE </t>
    </r>
    <r>
      <rPr>
        <i/>
        <sz val="10"/>
        <rFont val="Arial"/>
        <family val="2"/>
        <charset val="1"/>
      </rPr>
      <t>(TEMPERATURE DE CONCEPTION)</t>
    </r>
  </si>
  <si>
    <t>Min.</t>
  </si>
  <si>
    <t>°C</t>
  </si>
  <si>
    <t>Max.</t>
  </si>
  <si>
    <r>
      <t xml:space="preserve">FLOW MEDIUM </t>
    </r>
    <r>
      <rPr>
        <i/>
        <sz val="10"/>
        <rFont val="Arial"/>
        <family val="2"/>
        <charset val="1"/>
      </rPr>
      <t>(NATURE DU PRODUIT)</t>
    </r>
  </si>
  <si>
    <r>
      <t xml:space="preserve">ΔP Max. at the Opening </t>
    </r>
    <r>
      <rPr>
        <i/>
        <sz val="10"/>
        <rFont val="Arial"/>
        <family val="2"/>
        <charset val="1"/>
      </rPr>
      <t>(ΔP Max. en service aux bornes du robinet)</t>
    </r>
  </si>
  <si>
    <r>
      <t xml:space="preserve">VALVE ENDS </t>
    </r>
    <r>
      <rPr>
        <b/>
        <i/>
        <sz val="10"/>
        <rFont val="Arial"/>
        <family val="2"/>
        <charset val="1"/>
      </rPr>
      <t>(EXTREMITES DU ROBINET)</t>
    </r>
  </si>
  <si>
    <r>
      <t xml:space="preserve">UPSTREAM </t>
    </r>
    <r>
      <rPr>
        <i/>
        <sz val="10"/>
        <rFont val="Arial"/>
        <family val="2"/>
        <charset val="1"/>
      </rPr>
      <t>(AMONT)</t>
    </r>
  </si>
  <si>
    <r>
      <t xml:space="preserve">Raised Face - B
</t>
    </r>
    <r>
      <rPr>
        <i/>
        <sz val="8"/>
        <rFont val="Arial"/>
        <family val="2"/>
        <charset val="1"/>
      </rPr>
      <t>(à face de joint surélevée)</t>
    </r>
  </si>
  <si>
    <r>
      <t xml:space="preserve">Ring Joint - J
</t>
    </r>
    <r>
      <rPr>
        <sz val="8"/>
        <rFont val="Arial"/>
        <family val="2"/>
        <charset val="1"/>
      </rPr>
      <t>(</t>
    </r>
    <r>
      <rPr>
        <i/>
        <sz val="8"/>
        <rFont val="Arial"/>
        <family val="2"/>
        <charset val="1"/>
      </rPr>
      <t>à brides</t>
    </r>
    <r>
      <rPr>
        <sz val="8"/>
        <rFont val="Arial"/>
        <family val="2"/>
        <charset val="1"/>
      </rPr>
      <t>)</t>
    </r>
  </si>
  <si>
    <r>
      <t xml:space="preserve">Butt Welded - BW </t>
    </r>
    <r>
      <rPr>
        <i/>
        <sz val="10"/>
        <rFont val="Arial"/>
        <family val="2"/>
        <charset val="1"/>
      </rPr>
      <t>(soudé)</t>
    </r>
  </si>
  <si>
    <r>
      <t xml:space="preserve">NPT </t>
    </r>
    <r>
      <rPr>
        <i/>
        <sz val="10"/>
        <rFont val="Arial"/>
        <family val="2"/>
        <charset val="1"/>
      </rPr>
      <t>(fileté)</t>
    </r>
  </si>
  <si>
    <t>Connecting Pipe (Tube)</t>
  </si>
  <si>
    <r>
      <t xml:space="preserve">Thickness
</t>
    </r>
    <r>
      <rPr>
        <i/>
        <sz val="10"/>
        <rFont val="Arial"/>
        <family val="2"/>
        <charset val="1"/>
      </rPr>
      <t>(épaisseur)</t>
    </r>
  </si>
  <si>
    <t>mm</t>
  </si>
  <si>
    <r>
      <t>Grade</t>
    </r>
    <r>
      <rPr>
        <i/>
        <sz val="10"/>
        <rFont val="Arial"/>
        <family val="2"/>
        <charset val="1"/>
      </rPr>
      <t xml:space="preserve"> 
(Nuance)</t>
    </r>
  </si>
  <si>
    <t>DOWNSTREAM (AVAL)</t>
  </si>
  <si>
    <r>
      <t>Connecting Pipe (</t>
    </r>
    <r>
      <rPr>
        <i/>
        <sz val="10"/>
        <rFont val="Arial"/>
        <family val="2"/>
        <charset val="1"/>
      </rPr>
      <t>Tube</t>
    </r>
    <r>
      <rPr>
        <sz val="10"/>
        <rFont val="Arial"/>
        <family val="2"/>
        <charset val="1"/>
      </rPr>
      <t>)</t>
    </r>
  </si>
  <si>
    <r>
      <t xml:space="preserve">PUP PIECE </t>
    </r>
    <r>
      <rPr>
        <b/>
        <i/>
        <sz val="10"/>
        <rFont val="Arial"/>
        <family val="2"/>
        <charset val="1"/>
      </rPr>
      <t>(MANCHETTES)</t>
    </r>
  </si>
  <si>
    <r>
      <t>VALVE WITH PUP PIECES (</t>
    </r>
    <r>
      <rPr>
        <i/>
        <sz val="10"/>
        <rFont val="Arial"/>
        <family val="2"/>
        <charset val="1"/>
      </rPr>
      <t>ROBINET AVEC MANCHETTES</t>
    </r>
    <r>
      <rPr>
        <sz val="10"/>
        <rFont val="Arial"/>
        <family val="2"/>
        <charset val="1"/>
      </rPr>
      <t>)</t>
    </r>
  </si>
  <si>
    <r>
      <t xml:space="preserve">If furnished by the BUYER </t>
    </r>
    <r>
      <rPr>
        <i/>
        <sz val="10"/>
        <rFont val="Arial"/>
        <family val="2"/>
        <charset val="1"/>
      </rPr>
      <t>(Si, fournies par l'ACHETEUR)</t>
    </r>
  </si>
  <si>
    <t>Thickness (Epaisseur)</t>
  </si>
  <si>
    <r>
      <t xml:space="preserve">Standard </t>
    </r>
    <r>
      <rPr>
        <i/>
        <sz val="10"/>
        <rFont val="Arial"/>
        <family val="2"/>
        <charset val="1"/>
      </rPr>
      <t>(Norme applicable)</t>
    </r>
  </si>
  <si>
    <r>
      <t xml:space="preserve">Grade </t>
    </r>
    <r>
      <rPr>
        <i/>
        <sz val="10"/>
        <rFont val="Arial"/>
        <family val="2"/>
        <charset val="1"/>
      </rPr>
      <t>(Nuance)</t>
    </r>
  </si>
  <si>
    <r>
      <t xml:space="preserve">VALVE DESIGN </t>
    </r>
    <r>
      <rPr>
        <b/>
        <i/>
        <sz val="10"/>
        <rFont val="Arial"/>
        <family val="2"/>
        <charset val="1"/>
      </rPr>
      <t>(CONCEPTION DU ROBINET)</t>
    </r>
  </si>
  <si>
    <t>PIGGABLE (RAMONLABLE)</t>
  </si>
  <si>
    <r>
      <t xml:space="preserve">VALVE POSITION </t>
    </r>
    <r>
      <rPr>
        <i/>
        <sz val="9"/>
        <rFont val="Arial"/>
        <family val="2"/>
        <charset val="1"/>
      </rPr>
      <t>(POSITION ROBINET)</t>
    </r>
  </si>
  <si>
    <t>Horizontal</t>
  </si>
  <si>
    <t>Vertical</t>
  </si>
  <si>
    <t>ABOVE GROUND (AERIEN)</t>
  </si>
  <si>
    <t>BURIED (ENTERRE)</t>
  </si>
  <si>
    <r>
      <t xml:space="preserve">Length of the Stem Extension </t>
    </r>
    <r>
      <rPr>
        <i/>
        <sz val="9"/>
        <rFont val="Arial"/>
        <family val="2"/>
        <charset val="1"/>
      </rPr>
      <t xml:space="preserve">(Hauteur de réhausse) H - voir schéma   </t>
    </r>
  </si>
  <si>
    <r>
      <t xml:space="preserve">BODY </t>
    </r>
    <r>
      <rPr>
        <i/>
        <sz val="10"/>
        <rFont val="Arial"/>
        <family val="2"/>
        <charset val="1"/>
      </rPr>
      <t>(CORPS)</t>
    </r>
  </si>
  <si>
    <t>Bolted (boulonné)</t>
  </si>
  <si>
    <t>TRADE MARK (NOM COMMERCIAL)</t>
  </si>
  <si>
    <t>MODEL (MODELE)</t>
  </si>
  <si>
    <t>CODE</t>
  </si>
  <si>
    <t>DRAWING (PLAN)</t>
  </si>
  <si>
    <r>
      <t xml:space="preserve">SEAT &amp; SEALING </t>
    </r>
    <r>
      <rPr>
        <i/>
        <sz val="10"/>
        <rFont val="Arial"/>
        <family val="2"/>
        <charset val="1"/>
      </rPr>
      <t>(SIEGE &amp; ETANCHEITE)</t>
    </r>
  </si>
  <si>
    <t>Soft (souple)</t>
  </si>
  <si>
    <t>Metal to Metal</t>
  </si>
  <si>
    <r>
      <t xml:space="preserve">Thickness </t>
    </r>
    <r>
      <rPr>
        <i/>
        <sz val="8"/>
        <rFont val="Arial"/>
        <family val="2"/>
        <charset val="1"/>
      </rPr>
      <t>(Epaisseur)</t>
    </r>
  </si>
  <si>
    <t>µm</t>
  </si>
  <si>
    <r>
      <t xml:space="preserve">VALVE OPERATION </t>
    </r>
    <r>
      <rPr>
        <b/>
        <i/>
        <sz val="10"/>
        <rFont val="Arial"/>
        <family val="2"/>
        <charset val="1"/>
      </rPr>
      <t xml:space="preserve">(FONCTIONNEMENT DU ROBINET) </t>
    </r>
  </si>
  <si>
    <r>
      <t xml:space="preserve">Opening </t>
    </r>
    <r>
      <rPr>
        <i/>
        <sz val="10"/>
        <rFont val="Arial"/>
        <family val="2"/>
        <charset val="1"/>
      </rPr>
      <t>(En ouverture)</t>
    </r>
  </si>
  <si>
    <r>
      <t xml:space="preserve">Closing </t>
    </r>
    <r>
      <rPr>
        <i/>
        <sz val="10"/>
        <rFont val="Arial"/>
        <family val="2"/>
        <charset val="1"/>
      </rPr>
      <t>(En fermeture)</t>
    </r>
  </si>
  <si>
    <t>At ΔP max.</t>
  </si>
  <si>
    <t>MANUALLY OPERATED VALVE (ROBINET MANUEL)</t>
  </si>
  <si>
    <t>GEAR BOX (REDUCTEUR)</t>
  </si>
  <si>
    <t>HAND WHEEL (VOLANT)</t>
  </si>
  <si>
    <t>WRENCH FOR UNDERGROUND VALVE (Clé de fontainier pour robinet entérré)</t>
  </si>
  <si>
    <t>sec</t>
  </si>
  <si>
    <r>
      <t xml:space="preserve">MATERIAL - Standard/grade </t>
    </r>
    <r>
      <rPr>
        <b/>
        <i/>
        <sz val="10"/>
        <rFont val="Arial"/>
        <family val="2"/>
        <charset val="1"/>
      </rPr>
      <t>(MATERIAU - Norme/Nuance)</t>
    </r>
  </si>
  <si>
    <t>A350LF2</t>
  </si>
  <si>
    <r>
      <t xml:space="preserve">VALVE ENDS </t>
    </r>
    <r>
      <rPr>
        <i/>
        <sz val="10"/>
        <rFont val="Arial"/>
        <family val="2"/>
        <charset val="1"/>
      </rPr>
      <t>(EXTREMITES)</t>
    </r>
  </si>
  <si>
    <r>
      <t xml:space="preserve">SOFT SEAT </t>
    </r>
    <r>
      <rPr>
        <i/>
        <sz val="10"/>
        <rFont val="Arial"/>
        <family val="2"/>
        <charset val="1"/>
      </rPr>
      <t>(SIEGE SOUPLE)</t>
    </r>
  </si>
  <si>
    <r>
      <t xml:space="preserve">OBTURATOR </t>
    </r>
    <r>
      <rPr>
        <i/>
        <sz val="10"/>
        <rFont val="Arial"/>
        <family val="2"/>
        <charset val="1"/>
      </rPr>
      <t>(OBTURATEUR)</t>
    </r>
  </si>
  <si>
    <r>
      <t xml:space="preserve">O'RING </t>
    </r>
    <r>
      <rPr>
        <i/>
        <sz val="10"/>
        <rFont val="Arial"/>
        <family val="2"/>
        <charset val="1"/>
      </rPr>
      <t>(JOINT TORIQUE)</t>
    </r>
  </si>
  <si>
    <r>
      <t xml:space="preserve">WEIGTH </t>
    </r>
    <r>
      <rPr>
        <i/>
        <sz val="10"/>
        <rFont val="Arial"/>
        <family val="2"/>
        <charset val="1"/>
      </rPr>
      <t>(POIDS)</t>
    </r>
  </si>
  <si>
    <t>Total</t>
  </si>
  <si>
    <t>kg</t>
  </si>
  <si>
    <r>
      <t xml:space="preserve">Valve Only </t>
    </r>
    <r>
      <rPr>
        <i/>
        <sz val="10"/>
        <rFont val="Arial"/>
        <family val="2"/>
        <charset val="1"/>
      </rPr>
      <t>(Robinet seulement)</t>
    </r>
  </si>
  <si>
    <r>
      <t xml:space="preserve">Stem extension Only </t>
    </r>
    <r>
      <rPr>
        <i/>
        <sz val="10"/>
        <rFont val="Arial"/>
        <family val="2"/>
        <charset val="1"/>
      </rPr>
      <t>(Réhausse seulement)</t>
    </r>
  </si>
  <si>
    <r>
      <t xml:space="preserve">LIMIT SWITCH </t>
    </r>
    <r>
      <rPr>
        <i/>
        <sz val="10"/>
        <rFont val="Arial"/>
        <family val="2"/>
        <charset val="1"/>
      </rPr>
      <t>(FIN DE COURSE)</t>
    </r>
  </si>
  <si>
    <r>
      <t xml:space="preserve">Open </t>
    </r>
    <r>
      <rPr>
        <i/>
        <sz val="10"/>
        <rFont val="Arial"/>
        <family val="2"/>
        <charset val="1"/>
      </rPr>
      <t>(Ouvert)</t>
    </r>
  </si>
  <si>
    <r>
      <t>Number</t>
    </r>
    <r>
      <rPr>
        <i/>
        <sz val="10"/>
        <rFont val="Arial"/>
        <family val="2"/>
        <charset val="1"/>
      </rPr>
      <t xml:space="preserve"> (Nombre)</t>
    </r>
  </si>
  <si>
    <r>
      <t xml:space="preserve">Closed </t>
    </r>
    <r>
      <rPr>
        <i/>
        <sz val="10"/>
        <rFont val="Arial"/>
        <family val="2"/>
        <charset val="1"/>
      </rPr>
      <t>(Fermé)</t>
    </r>
  </si>
  <si>
    <t>DN ≥ 50 (NPS ≥ 2)</t>
  </si>
  <si>
    <t>Date</t>
  </si>
  <si>
    <r>
      <t>Subject of revision</t>
    </r>
    <r>
      <rPr>
        <i/>
        <sz val="10"/>
        <rFont val="Arial"/>
        <family val="2"/>
        <charset val="1"/>
      </rPr>
      <t xml:space="preserve"> (Objet de la révision)</t>
    </r>
  </si>
  <si>
    <r>
      <t xml:space="preserve">Written
</t>
    </r>
    <r>
      <rPr>
        <i/>
        <sz val="8"/>
        <rFont val="Arial"/>
        <family val="2"/>
        <charset val="1"/>
      </rPr>
      <t>Ecrit</t>
    </r>
  </si>
  <si>
    <r>
      <t xml:space="preserve">Check
</t>
    </r>
    <r>
      <rPr>
        <i/>
        <sz val="8"/>
        <rFont val="Arial"/>
        <family val="2"/>
        <charset val="1"/>
      </rPr>
      <t>Vérifié</t>
    </r>
  </si>
  <si>
    <r>
      <t xml:space="preserve">Appr
</t>
    </r>
    <r>
      <rPr>
        <i/>
        <sz val="8"/>
        <rFont val="Arial"/>
        <family val="2"/>
        <charset val="1"/>
      </rPr>
      <t>Appr</t>
    </r>
  </si>
  <si>
    <t>à confirmer par l'ACHETEUR</t>
  </si>
  <si>
    <t>Pays</t>
  </si>
  <si>
    <t>Client</t>
  </si>
  <si>
    <t>500mm</t>
  </si>
  <si>
    <t>Commentaires/Remarks</t>
  </si>
  <si>
    <t>ressuage/bleeding</t>
  </si>
  <si>
    <t>Contrôle soudure/control</t>
  </si>
  <si>
    <t>Type</t>
  </si>
  <si>
    <t>FULL surface ( Surface INTEGRALE)</t>
  </si>
  <si>
    <t>dichromate</t>
  </si>
  <si>
    <r>
      <t xml:space="preserve">Internals coating type - </t>
    </r>
    <r>
      <rPr>
        <i/>
        <sz val="10"/>
        <rFont val="Arial"/>
        <family val="2"/>
        <charset val="1"/>
      </rPr>
      <t>type de revêtement  des internes</t>
    </r>
  </si>
  <si>
    <r>
      <t xml:space="preserve">Body coating type - </t>
    </r>
    <r>
      <rPr>
        <i/>
        <sz val="10"/>
        <rFont val="Arial"/>
        <family val="2"/>
        <charset val="1"/>
      </rPr>
      <t>type de revêtement du corps</t>
    </r>
  </si>
  <si>
    <r>
      <t>MAXIMUM ALLOWABLE FORCE ON THE STEM (</t>
    </r>
    <r>
      <rPr>
        <i/>
        <sz val="10"/>
        <rFont val="Arial"/>
        <family val="2"/>
        <charset val="1"/>
      </rPr>
      <t>FORCE MAX ADMISSIBLE SUR L'AXE)</t>
    </r>
  </si>
  <si>
    <t>KN</t>
  </si>
  <si>
    <t>ACTUATOR FORCE(FORCE ACTIONNEUR)</t>
  </si>
  <si>
    <t>Temps d'ouverture/Opening time (ΔP Max. )</t>
  </si>
  <si>
    <t>Temps de fermeture/Closing time (ΔP Max. )</t>
  </si>
  <si>
    <r>
      <t xml:space="preserve">Body coating type (internal)- </t>
    </r>
    <r>
      <rPr>
        <i/>
        <sz val="10"/>
        <rFont val="Arial"/>
        <family val="2"/>
        <charset val="1"/>
      </rPr>
      <t>type de revêtement du corps(interne)</t>
    </r>
  </si>
  <si>
    <t>Longeur/length</t>
  </si>
  <si>
    <r>
      <t>If furnished by MP98</t>
    </r>
    <r>
      <rPr>
        <i/>
        <sz val="10"/>
        <rFont val="Arial"/>
        <family val="2"/>
        <charset val="1"/>
      </rPr>
      <t>(Si fournies par MP98)</t>
    </r>
  </si>
  <si>
    <t>Extension Grade(Nuance)</t>
  </si>
  <si>
    <t>Valve color(RAL du robinet)</t>
  </si>
  <si>
    <r>
      <t xml:space="preserve">SEAT RING </t>
    </r>
    <r>
      <rPr>
        <i/>
        <sz val="10"/>
        <rFont val="Arial"/>
        <family val="2"/>
        <charset val="1"/>
      </rPr>
      <t>(PORTE SIEGE)</t>
    </r>
  </si>
  <si>
    <t>ACTUATOR ( ACTIONNEUR)</t>
  </si>
  <si>
    <t>TYPE</t>
  </si>
  <si>
    <t>Electrique/electric</t>
  </si>
  <si>
    <t>Manuelle/Hand operated</t>
  </si>
  <si>
    <t>Solveur logicque/Logical Solver</t>
  </si>
  <si>
    <t>Positionneur/positioner</t>
  </si>
  <si>
    <t>Simple effet/Single chamber</t>
  </si>
  <si>
    <t>Double effet/ Double chamber</t>
  </si>
  <si>
    <t>24DC</t>
  </si>
  <si>
    <t>V</t>
  </si>
  <si>
    <t>Commande manu. add/add. hand wheel</t>
  </si>
  <si>
    <t>Voltage électrovanne/electrodistrib. Volt.</t>
  </si>
  <si>
    <t>Fournisseur/Supplier</t>
  </si>
  <si>
    <t>Volt actio.élec./ elec. actuator volt</t>
  </si>
  <si>
    <t>Alim. triphasée/3 phases supply</t>
  </si>
  <si>
    <r>
      <t xml:space="preserve">Actuator Only </t>
    </r>
    <r>
      <rPr>
        <i/>
        <sz val="10"/>
        <rFont val="Arial"/>
        <family val="2"/>
        <charset val="1"/>
      </rPr>
      <t>Actionneur seulement)</t>
    </r>
  </si>
  <si>
    <t>REGULATION/ CONTROL</t>
  </si>
  <si>
    <t>At openning</t>
  </si>
  <si>
    <t>²</t>
  </si>
  <si>
    <t>BOLTING (BOULONNERIE)</t>
  </si>
  <si>
    <t>STEM (TIGE)</t>
  </si>
  <si>
    <t>Affaire</t>
  </si>
  <si>
    <t>PISTON</t>
  </si>
  <si>
    <t>INTERNES/Internals</t>
  </si>
  <si>
    <t>COUSSINET/Pad</t>
  </si>
  <si>
    <t>ARCADE</t>
  </si>
  <si>
    <t>VCRF-F-S-P</t>
  </si>
  <si>
    <t>At closure</t>
  </si>
  <si>
    <t>POSITIONER</t>
  </si>
  <si>
    <t>SIGNAL</t>
  </si>
  <si>
    <t>mA</t>
  </si>
  <si>
    <t>F to F</t>
  </si>
  <si>
    <t>CAGE</t>
  </si>
  <si>
    <t>SILENCER</t>
  </si>
  <si>
    <t>number of silencer</t>
  </si>
  <si>
    <t>SEAT HT</t>
  </si>
  <si>
    <t>Fully Forged(Tout forgé)</t>
  </si>
  <si>
    <t>Linear</t>
  </si>
  <si>
    <t>Linearity</t>
  </si>
  <si>
    <t>temperature</t>
  </si>
  <si>
    <t>100/600</t>
  </si>
  <si>
    <t>GAZ/GAS</t>
  </si>
  <si>
    <t>Inlet  DN</t>
  </si>
  <si>
    <t>Outlet DN</t>
  </si>
  <si>
    <t>&lt;</t>
  </si>
  <si>
    <t>AUMA</t>
  </si>
  <si>
    <t>DN/NPS or mixt</t>
  </si>
  <si>
    <t>page 1</t>
  </si>
  <si>
    <t>valve definition</t>
  </si>
  <si>
    <r>
      <t xml:space="preserve">Breakaway </t>
    </r>
    <r>
      <rPr>
        <i/>
        <sz val="10"/>
        <rFont val="Arial"/>
        <family val="2"/>
        <charset val="1"/>
      </rPr>
      <t>(de décollement)</t>
    </r>
    <r>
      <rPr>
        <sz val="10"/>
        <rFont val="Arial"/>
        <family val="2"/>
        <charset val="1"/>
      </rPr>
      <t xml:space="preserve"> </t>
    </r>
  </si>
  <si>
    <r>
      <t xml:space="preserve">Running </t>
    </r>
    <r>
      <rPr>
        <i/>
        <sz val="10"/>
        <rFont val="Arial"/>
        <family val="2"/>
        <charset val="1"/>
      </rPr>
      <t>(pendant la course)</t>
    </r>
  </si>
  <si>
    <r>
      <t xml:space="preserve">End </t>
    </r>
    <r>
      <rPr>
        <i/>
        <sz val="10"/>
        <rFont val="Arial"/>
        <family val="2"/>
        <charset val="1"/>
      </rPr>
      <t>(en fin de course)</t>
    </r>
    <r>
      <rPr>
        <sz val="10"/>
        <rFont val="Arial"/>
        <family val="2"/>
        <charset val="1"/>
      </rPr>
      <t xml:space="preserve"> </t>
    </r>
  </si>
  <si>
    <t>painting</t>
  </si>
  <si>
    <t>RAL</t>
  </si>
  <si>
    <t>page 2</t>
  </si>
  <si>
    <t>Flow definition</t>
  </si>
  <si>
    <t>natural</t>
  </si>
  <si>
    <t>max delta P</t>
  </si>
  <si>
    <t>min delta P</t>
  </si>
  <si>
    <r>
      <t>UPSTREAM pressure</t>
    </r>
    <r>
      <rPr>
        <i/>
        <sz val="10"/>
        <rFont val="Arial"/>
        <family val="2"/>
        <charset val="1"/>
      </rPr>
      <t>(AMONT)</t>
    </r>
  </si>
  <si>
    <t>bars</t>
  </si>
  <si>
    <t>DOWNSTREAM pressure (AVAL)</t>
  </si>
  <si>
    <t xml:space="preserve"> fluid temperature</t>
  </si>
  <si>
    <t>fluid density</t>
  </si>
  <si>
    <t>Kg/m3</t>
  </si>
  <si>
    <t>Flow</t>
  </si>
  <si>
    <t>Nm3/h</t>
  </si>
  <si>
    <t>Fluid chemical carachteristics</t>
  </si>
  <si>
    <t>SENS 1/ DIRECTION 1</t>
  </si>
  <si>
    <t>% open</t>
  </si>
  <si>
    <t>degrad</t>
  </si>
  <si>
    <t>SENS 2/ DIRECTION 2</t>
  </si>
  <si>
    <t>-</t>
  </si>
  <si>
    <t>(Axial  Valve)</t>
  </si>
  <si>
    <t xml:space="preserve">Vanne Axiale </t>
  </si>
  <si>
    <t>Electrovanne / electro valve</t>
  </si>
  <si>
    <t>MPSA-VCRF-M</t>
  </si>
  <si>
    <t>PLN-VCRF-05-F-P-EX</t>
  </si>
  <si>
    <t>VCRT--F-P-EX</t>
  </si>
  <si>
    <t>MPSA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</si>
</sst>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b/>
      <i/>
      <sz val="10"/>
      <name val="Arial"/>
      <family val="2"/>
      <charset val="1"/>
    </font>
    <font>
      <sz val="9"/>
      <name val="Arial"/>
      <family val="2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i/>
      <sz val="9"/>
      <name val="Arial"/>
      <family val="2"/>
      <charset val="1"/>
    </font>
    <font>
      <b/>
      <sz val="12"/>
      <name val="Arial"/>
      <family val="2"/>
      <charset val="1"/>
    </font>
    <font>
      <b/>
      <sz val="20"/>
      <name val="Arial"/>
      <family val="2"/>
      <charset val="1"/>
    </font>
    <font>
      <b/>
      <sz val="10"/>
      <color indexed="10"/>
      <name val="Arial"/>
      <family val="2"/>
      <charset val="1"/>
    </font>
    <font>
      <b/>
      <i/>
      <sz val="20"/>
      <name val="Arial"/>
      <family val="2"/>
      <charset val="1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22"/>
      </patternFill>
    </fill>
    <fill>
      <patternFill patternType="solid">
        <fgColor theme="0"/>
        <bgColor indexed="45"/>
      </patternFill>
    </fill>
    <fill>
      <patternFill patternType="solid">
        <fgColor theme="4" tint="0.79998168889431442"/>
        <bgColor indexed="4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31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3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5" borderId="13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0" fillId="5" borderId="15" xfId="0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0" fillId="5" borderId="18" xfId="0" applyFont="1" applyFill="1" applyBorder="1" applyAlignment="1">
      <alignment vertical="center"/>
    </xf>
    <xf numFmtId="0" fontId="1" fillId="5" borderId="20" xfId="0" applyFont="1" applyFill="1" applyBorder="1" applyAlignment="1">
      <alignment vertical="center"/>
    </xf>
    <xf numFmtId="0" fontId="1" fillId="5" borderId="21" xfId="0" applyFont="1" applyFill="1" applyBorder="1" applyAlignment="1">
      <alignment vertical="center"/>
    </xf>
    <xf numFmtId="0" fontId="0" fillId="5" borderId="21" xfId="0" applyFont="1" applyFill="1" applyBorder="1" applyAlignment="1">
      <alignment vertical="center"/>
    </xf>
    <xf numFmtId="0" fontId="0" fillId="5" borderId="21" xfId="0" applyFont="1" applyFill="1" applyBorder="1" applyAlignment="1">
      <alignment horizontal="right" vertical="center"/>
    </xf>
    <xf numFmtId="0" fontId="0" fillId="5" borderId="7" xfId="0" applyFont="1" applyFill="1" applyBorder="1" applyAlignment="1">
      <alignment vertical="center"/>
    </xf>
    <xf numFmtId="0" fontId="0" fillId="5" borderId="4" xfId="0" applyFont="1" applyFill="1" applyBorder="1" applyAlignment="1">
      <alignment horizontal="right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right" vertical="center"/>
    </xf>
    <xf numFmtId="0" fontId="0" fillId="5" borderId="22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left" vertical="center"/>
    </xf>
    <xf numFmtId="0" fontId="0" fillId="5" borderId="20" xfId="0" applyFont="1" applyFill="1" applyBorder="1" applyAlignment="1">
      <alignment horizontal="left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0" fillId="5" borderId="8" xfId="0" applyFont="1" applyFill="1" applyBorder="1" applyAlignment="1">
      <alignment horizontal="left" vertical="center"/>
    </xf>
    <xf numFmtId="0" fontId="0" fillId="5" borderId="25" xfId="0" applyFont="1" applyFill="1" applyBorder="1" applyAlignment="1">
      <alignment horizontal="right" vertical="center"/>
    </xf>
    <xf numFmtId="0" fontId="0" fillId="5" borderId="23" xfId="0" applyFont="1" applyFill="1" applyBorder="1" applyAlignment="1">
      <alignment vertical="center"/>
    </xf>
    <xf numFmtId="0" fontId="0" fillId="5" borderId="0" xfId="0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right" vertical="center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vertical="center"/>
    </xf>
    <xf numFmtId="0" fontId="0" fillId="5" borderId="28" xfId="0" applyFont="1" applyFill="1" applyBorder="1" applyAlignment="1">
      <alignment horizontal="right" vertical="center"/>
    </xf>
    <xf numFmtId="0" fontId="0" fillId="5" borderId="28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horizontal="left" vertical="center"/>
    </xf>
    <xf numFmtId="0" fontId="0" fillId="5" borderId="29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right" vertical="center"/>
    </xf>
    <xf numFmtId="0" fontId="0" fillId="5" borderId="22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righ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horizontal="right" vertical="center" wrapText="1"/>
    </xf>
    <xf numFmtId="0" fontId="0" fillId="5" borderId="7" xfId="0" applyFont="1" applyFill="1" applyBorder="1" applyAlignment="1">
      <alignment horizontal="left" vertical="center"/>
    </xf>
    <xf numFmtId="0" fontId="0" fillId="5" borderId="20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0" fillId="5" borderId="3" xfId="0" applyFont="1" applyFill="1" applyBorder="1" applyAlignment="1">
      <alignment horizontal="right" vertical="center" wrapText="1"/>
    </xf>
    <xf numFmtId="0" fontId="0" fillId="5" borderId="21" xfId="0" applyFont="1" applyFill="1" applyBorder="1" applyAlignment="1">
      <alignment horizontal="right" vertical="center" wrapText="1"/>
    </xf>
    <xf numFmtId="0" fontId="0" fillId="5" borderId="0" xfId="0" applyFont="1" applyFill="1" applyBorder="1" applyAlignment="1">
      <alignment horizontal="left" vertical="center"/>
    </xf>
    <xf numFmtId="0" fontId="0" fillId="5" borderId="22" xfId="0" applyFont="1" applyFill="1" applyBorder="1" applyAlignment="1">
      <alignment vertical="center"/>
    </xf>
    <xf numFmtId="0" fontId="0" fillId="5" borderId="21" xfId="0" applyFont="1" applyFill="1" applyBorder="1" applyAlignment="1">
      <alignment vertical="center" wrapText="1"/>
    </xf>
    <xf numFmtId="0" fontId="0" fillId="5" borderId="18" xfId="0" applyFont="1" applyFill="1" applyBorder="1" applyAlignment="1">
      <alignment vertical="center" wrapText="1"/>
    </xf>
    <xf numFmtId="0" fontId="0" fillId="5" borderId="22" xfId="0" applyFont="1" applyFill="1" applyBorder="1" applyAlignment="1">
      <alignment horizontal="right" vertical="center" wrapText="1"/>
    </xf>
    <xf numFmtId="0" fontId="0" fillId="5" borderId="14" xfId="0" applyFont="1" applyFill="1" applyBorder="1" applyAlignment="1">
      <alignment vertical="center"/>
    </xf>
    <xf numFmtId="0" fontId="0" fillId="5" borderId="4" xfId="0" applyFont="1" applyFill="1" applyBorder="1" applyAlignment="1">
      <alignment horizontal="right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right" vertical="center"/>
    </xf>
    <xf numFmtId="0" fontId="0" fillId="5" borderId="32" xfId="0" applyFont="1" applyFill="1" applyBorder="1" applyAlignment="1">
      <alignment horizontal="right" vertical="center"/>
    </xf>
    <xf numFmtId="0" fontId="0" fillId="5" borderId="18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vertical="center"/>
    </xf>
    <xf numFmtId="0" fontId="0" fillId="5" borderId="18" xfId="0" applyFont="1" applyFill="1" applyBorder="1" applyAlignment="1">
      <alignment horizontal="right" vertical="center" wrapText="1"/>
    </xf>
    <xf numFmtId="0" fontId="0" fillId="5" borderId="10" xfId="0" applyFont="1" applyFill="1" applyBorder="1" applyAlignment="1">
      <alignment vertical="center"/>
    </xf>
    <xf numFmtId="0" fontId="0" fillId="5" borderId="34" xfId="0" applyFont="1" applyFill="1" applyBorder="1" applyAlignment="1">
      <alignment horizontal="right" vertical="center"/>
    </xf>
    <xf numFmtId="0" fontId="0" fillId="5" borderId="24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horizontal="right" vertical="center"/>
    </xf>
    <xf numFmtId="0" fontId="4" fillId="5" borderId="14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right"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22" xfId="0" applyFont="1" applyFill="1" applyBorder="1" applyAlignment="1">
      <alignment horizontal="right" vertical="center"/>
    </xf>
    <xf numFmtId="0" fontId="4" fillId="5" borderId="24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vertical="center"/>
    </xf>
    <xf numFmtId="0" fontId="0" fillId="5" borderId="11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vertical="center"/>
    </xf>
    <xf numFmtId="0" fontId="0" fillId="7" borderId="35" xfId="0" applyFont="1" applyFill="1" applyBorder="1" applyAlignment="1">
      <alignment vertical="center"/>
    </xf>
    <xf numFmtId="0" fontId="0" fillId="7" borderId="30" xfId="0" applyFont="1" applyFill="1" applyBorder="1" applyAlignment="1">
      <alignment vertical="center"/>
    </xf>
    <xf numFmtId="0" fontId="0" fillId="7" borderId="16" xfId="0" applyFont="1" applyFill="1" applyBorder="1" applyAlignment="1">
      <alignment vertical="center"/>
    </xf>
    <xf numFmtId="0" fontId="0" fillId="8" borderId="29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vertical="center"/>
    </xf>
    <xf numFmtId="0" fontId="0" fillId="4" borderId="28" xfId="0" applyFont="1" applyFill="1" applyBorder="1" applyAlignment="1">
      <alignment vertical="center"/>
    </xf>
    <xf numFmtId="0" fontId="0" fillId="4" borderId="35" xfId="0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" fillId="7" borderId="34" xfId="0" applyFont="1" applyFill="1" applyBorder="1" applyAlignment="1">
      <alignment vertical="center"/>
    </xf>
    <xf numFmtId="0" fontId="0" fillId="7" borderId="34" xfId="0" applyFont="1" applyFill="1" applyBorder="1" applyAlignment="1">
      <alignment vertical="center"/>
    </xf>
    <xf numFmtId="0" fontId="0" fillId="7" borderId="34" xfId="0" applyFont="1" applyFill="1" applyBorder="1" applyAlignment="1">
      <alignment horizontal="right" vertical="center"/>
    </xf>
    <xf numFmtId="0" fontId="0" fillId="7" borderId="31" xfId="0" applyFont="1" applyFill="1" applyBorder="1" applyAlignment="1">
      <alignment horizontal="right" vertical="center"/>
    </xf>
    <xf numFmtId="0" fontId="0" fillId="7" borderId="16" xfId="0" applyFont="1" applyFill="1" applyBorder="1" applyAlignment="1">
      <alignment horizontal="left" vertical="center"/>
    </xf>
    <xf numFmtId="0" fontId="0" fillId="7" borderId="35" xfId="0" applyFont="1" applyFill="1" applyBorder="1" applyAlignment="1">
      <alignment horizontal="left" vertical="center"/>
    </xf>
    <xf numFmtId="0" fontId="0" fillId="7" borderId="30" xfId="0" applyFont="1" applyFill="1" applyBorder="1" applyAlignment="1">
      <alignment horizontal="left" vertical="center"/>
    </xf>
    <xf numFmtId="0" fontId="0" fillId="7" borderId="2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0" fillId="7" borderId="18" xfId="0" applyFont="1" applyFill="1" applyBorder="1" applyAlignment="1">
      <alignment vertical="center"/>
    </xf>
    <xf numFmtId="0" fontId="0" fillId="7" borderId="19" xfId="0" applyFont="1" applyFill="1" applyBorder="1" applyAlignment="1">
      <alignment vertical="center"/>
    </xf>
    <xf numFmtId="0" fontId="0" fillId="7" borderId="17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right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right" vertical="center"/>
    </xf>
    <xf numFmtId="0" fontId="0" fillId="3" borderId="22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28" xfId="0" applyFont="1" applyFill="1" applyBorder="1" applyAlignment="1">
      <alignment vertical="center"/>
    </xf>
    <xf numFmtId="0" fontId="0" fillId="3" borderId="34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10" xfId="0" applyFont="1" applyFill="1" applyBorder="1" applyAlignment="1">
      <alignment horizontal="right" vertical="center"/>
    </xf>
    <xf numFmtId="0" fontId="0" fillId="3" borderId="10" xfId="0" applyFont="1" applyFill="1" applyBorder="1" applyAlignment="1">
      <alignment vertical="center"/>
    </xf>
    <xf numFmtId="0" fontId="0" fillId="3" borderId="2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0" fontId="0" fillId="3" borderId="28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right" vertical="center"/>
    </xf>
    <xf numFmtId="0" fontId="0" fillId="3" borderId="20" xfId="0" applyFont="1" applyFill="1" applyBorder="1" applyAlignment="1">
      <alignment horizontal="right" vertical="center"/>
    </xf>
    <xf numFmtId="0" fontId="0" fillId="3" borderId="38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left" vertical="center"/>
    </xf>
    <xf numFmtId="0" fontId="0" fillId="5" borderId="11" xfId="0" applyFont="1" applyFill="1" applyBorder="1" applyAlignment="1">
      <alignment vertical="center"/>
    </xf>
    <xf numFmtId="0" fontId="6" fillId="5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vertical="center"/>
    </xf>
    <xf numFmtId="0" fontId="1" fillId="7" borderId="30" xfId="0" applyFont="1" applyFill="1" applyBorder="1" applyAlignment="1">
      <alignment vertical="center"/>
    </xf>
    <xf numFmtId="17" fontId="0" fillId="5" borderId="32" xfId="0" applyNumberFormat="1" applyFont="1" applyFill="1" applyBorder="1" applyAlignment="1">
      <alignment vertical="center"/>
    </xf>
    <xf numFmtId="0" fontId="1" fillId="7" borderId="15" xfId="0" applyFont="1" applyFill="1" applyBorder="1" applyAlignment="1">
      <alignment vertical="center"/>
    </xf>
    <xf numFmtId="0" fontId="0" fillId="5" borderId="44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45" xfId="0" applyFont="1" applyFill="1" applyBorder="1" applyAlignment="1">
      <alignment vertical="center"/>
    </xf>
    <xf numFmtId="0" fontId="0" fillId="5" borderId="8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2" fillId="4" borderId="34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26" xfId="0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6" borderId="30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0" fillId="5" borderId="9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0" fillId="6" borderId="36" xfId="0" applyFont="1" applyFill="1" applyBorder="1" applyAlignment="1" applyProtection="1">
      <alignment vertical="center"/>
      <protection locked="0"/>
    </xf>
    <xf numFmtId="0" fontId="0" fillId="6" borderId="26" xfId="0" applyFont="1" applyFill="1" applyBorder="1" applyAlignment="1" applyProtection="1">
      <alignment horizontal="center" vertical="center"/>
      <protection locked="0"/>
    </xf>
    <xf numFmtId="0" fontId="0" fillId="3" borderId="9" xfId="0" applyFont="1" applyFill="1" applyBorder="1" applyAlignment="1" applyProtection="1">
      <alignment horizontal="center" vertical="center"/>
      <protection locked="0"/>
    </xf>
    <xf numFmtId="0" fontId="0" fillId="6" borderId="2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6" borderId="36" xfId="0" applyFont="1" applyFill="1" applyBorder="1" applyAlignment="1" applyProtection="1">
      <alignment horizontal="center" vertical="center"/>
      <protection locked="0"/>
    </xf>
    <xf numFmtId="0" fontId="0" fillId="6" borderId="9" xfId="0" applyFont="1" applyFill="1" applyBorder="1" applyAlignment="1" applyProtection="1">
      <alignment horizontal="center" vertical="center"/>
      <protection locked="0"/>
    </xf>
    <xf numFmtId="49" fontId="0" fillId="5" borderId="9" xfId="0" applyNumberFormat="1" applyFont="1" applyFill="1" applyBorder="1" applyAlignment="1" applyProtection="1">
      <alignment horizontal="center" vertical="center"/>
      <protection locked="0"/>
    </xf>
    <xf numFmtId="9" fontId="0" fillId="5" borderId="9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26" xfId="0" applyFont="1" applyFill="1" applyBorder="1" applyAlignment="1" applyProtection="1">
      <alignment horizontal="center" vertical="center"/>
      <protection locked="0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0" fillId="6" borderId="20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" fillId="6" borderId="23" xfId="0" applyFont="1" applyFill="1" applyBorder="1" applyAlignment="1" applyProtection="1">
      <alignment horizontal="center" vertical="center"/>
      <protection locked="0"/>
    </xf>
    <xf numFmtId="0" fontId="0" fillId="4" borderId="34" xfId="0" applyFont="1" applyFill="1" applyBorder="1" applyAlignment="1" applyProtection="1">
      <alignment horizontal="center" vertical="center"/>
      <protection locked="0"/>
    </xf>
    <xf numFmtId="0" fontId="0" fillId="5" borderId="21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 applyProtection="1">
      <alignment horizontal="right" vertical="center"/>
      <protection locked="0"/>
    </xf>
    <xf numFmtId="0" fontId="0" fillId="5" borderId="22" xfId="0" applyFont="1" applyFill="1" applyBorder="1" applyAlignment="1" applyProtection="1">
      <alignment vertical="center"/>
      <protection locked="0"/>
    </xf>
    <xf numFmtId="0" fontId="2" fillId="5" borderId="20" xfId="0" applyFont="1" applyFill="1" applyBorder="1" applyAlignment="1" applyProtection="1">
      <alignment vertical="center"/>
      <protection locked="0"/>
    </xf>
    <xf numFmtId="0" fontId="0" fillId="5" borderId="21" xfId="0" applyFont="1" applyFill="1" applyBorder="1" applyAlignment="1" applyProtection="1">
      <alignment horizontal="right" vertical="center"/>
      <protection locked="0"/>
    </xf>
    <xf numFmtId="0" fontId="0" fillId="5" borderId="3" xfId="0" applyFont="1" applyFill="1" applyBorder="1" applyAlignment="1" applyProtection="1">
      <alignment horizontal="left" vertical="center"/>
      <protection locked="0"/>
    </xf>
    <xf numFmtId="0" fontId="0" fillId="5" borderId="4" xfId="0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 applyProtection="1">
      <alignment vertical="center"/>
      <protection locked="0"/>
    </xf>
    <xf numFmtId="0" fontId="0" fillId="5" borderId="18" xfId="0" applyFont="1" applyFill="1" applyBorder="1" applyAlignment="1" applyProtection="1">
      <alignment horizontal="right" vertical="center"/>
      <protection locked="0"/>
    </xf>
    <xf numFmtId="0" fontId="0" fillId="5" borderId="32" xfId="0" applyFont="1" applyFill="1" applyBorder="1" applyAlignment="1" applyProtection="1">
      <alignment vertical="center"/>
      <protection locked="0"/>
    </xf>
    <xf numFmtId="0" fontId="0" fillId="5" borderId="33" xfId="0" applyFont="1" applyFill="1" applyBorder="1" applyAlignment="1" applyProtection="1">
      <alignment vertical="center"/>
      <protection locked="0"/>
    </xf>
    <xf numFmtId="0" fontId="0" fillId="5" borderId="28" xfId="0" applyFont="1" applyFill="1" applyBorder="1" applyAlignment="1" applyProtection="1">
      <alignment vertical="center"/>
      <protection locked="0"/>
    </xf>
    <xf numFmtId="0" fontId="0" fillId="5" borderId="1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2" fillId="5" borderId="21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vertical="center"/>
      <protection locked="0"/>
    </xf>
    <xf numFmtId="0" fontId="0" fillId="3" borderId="3" xfId="0" applyFont="1" applyFill="1" applyBorder="1" applyAlignment="1" applyProtection="1">
      <alignment vertical="center"/>
      <protection locked="0"/>
    </xf>
    <xf numFmtId="0" fontId="0" fillId="3" borderId="4" xfId="0" applyFont="1" applyFill="1" applyBorder="1" applyAlignment="1" applyProtection="1">
      <alignment vertical="center"/>
      <protection locked="0"/>
    </xf>
    <xf numFmtId="0" fontId="12" fillId="3" borderId="21" xfId="0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  <protection locked="0"/>
    </xf>
    <xf numFmtId="0" fontId="0" fillId="3" borderId="25" xfId="0" applyFont="1" applyFill="1" applyBorder="1" applyAlignment="1" applyProtection="1">
      <alignment vertical="center"/>
      <protection locked="0"/>
    </xf>
    <xf numFmtId="0" fontId="2" fillId="3" borderId="20" xfId="0" applyFont="1" applyFill="1" applyBorder="1" applyAlignment="1" applyProtection="1">
      <alignment vertical="center"/>
      <protection locked="0"/>
    </xf>
    <xf numFmtId="0" fontId="0" fillId="3" borderId="21" xfId="0" applyFont="1" applyFill="1" applyBorder="1" applyAlignment="1" applyProtection="1">
      <alignment vertical="center"/>
      <protection locked="0"/>
    </xf>
    <xf numFmtId="0" fontId="0" fillId="3" borderId="22" xfId="0" applyFont="1" applyFill="1" applyBorder="1" applyAlignment="1" applyProtection="1">
      <alignment vertical="center"/>
      <protection locked="0"/>
    </xf>
    <xf numFmtId="0" fontId="2" fillId="3" borderId="37" xfId="0" applyFont="1" applyFill="1" applyBorder="1" applyAlignment="1" applyProtection="1">
      <alignment vertical="center"/>
      <protection locked="0"/>
    </xf>
    <xf numFmtId="0" fontId="0" fillId="3" borderId="32" xfId="0" applyFont="1" applyFill="1" applyBorder="1" applyAlignment="1" applyProtection="1">
      <alignment vertical="center"/>
      <protection locked="0"/>
    </xf>
    <xf numFmtId="0" fontId="0" fillId="3" borderId="33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0" fillId="3" borderId="28" xfId="0" applyFont="1" applyFill="1" applyBorder="1" applyAlignment="1" applyProtection="1">
      <alignment vertical="center"/>
      <protection locked="0"/>
    </xf>
    <xf numFmtId="0" fontId="0" fillId="3" borderId="10" xfId="0" applyFont="1" applyFill="1" applyBorder="1" applyAlignment="1" applyProtection="1">
      <alignment vertical="center"/>
      <protection locked="0"/>
    </xf>
    <xf numFmtId="0" fontId="0" fillId="3" borderId="29" xfId="0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alignment vertical="center"/>
      <protection locked="0"/>
    </xf>
    <xf numFmtId="0" fontId="0" fillId="3" borderId="27" xfId="0" applyFont="1" applyFill="1" applyBorder="1" applyAlignment="1" applyProtection="1">
      <alignment horizontal="center" vertical="center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 applyProtection="1">
      <alignment vertical="center"/>
      <protection locked="0"/>
    </xf>
    <xf numFmtId="0" fontId="0" fillId="5" borderId="4" xfId="0" applyFont="1" applyFill="1" applyBorder="1" applyAlignment="1" applyProtection="1">
      <alignment vertical="center"/>
      <protection locked="0"/>
    </xf>
    <xf numFmtId="0" fontId="0" fillId="5" borderId="27" xfId="0" applyFont="1" applyFill="1" applyBorder="1" applyAlignment="1" applyProtection="1">
      <alignment horizontal="center" vertical="center"/>
      <protection locked="0"/>
    </xf>
    <xf numFmtId="0" fontId="0" fillId="5" borderId="11" xfId="0" applyFont="1" applyFill="1" applyBorder="1" applyAlignment="1" applyProtection="1">
      <alignment horizontal="center" vertical="center"/>
      <protection locked="0"/>
    </xf>
    <xf numFmtId="0" fontId="0" fillId="5" borderId="7" xfId="0" applyFont="1" applyFill="1" applyBorder="1" applyAlignment="1" applyProtection="1">
      <alignment vertical="center"/>
      <protection locked="0"/>
    </xf>
    <xf numFmtId="0" fontId="0" fillId="5" borderId="29" xfId="0" applyFont="1" applyFill="1" applyBorder="1" applyAlignment="1" applyProtection="1">
      <alignment horizontal="center" vertical="center"/>
      <protection locked="0"/>
    </xf>
    <xf numFmtId="0" fontId="0" fillId="5" borderId="2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5" borderId="9" xfId="0" applyFont="1" applyFill="1" applyBorder="1" applyAlignment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0" fillId="5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0" fillId="5" borderId="0" xfId="0" applyFont="1" applyFill="1" applyBorder="1" applyAlignment="1" applyProtection="1">
      <alignment vertical="center"/>
      <protection locked="0"/>
    </xf>
    <xf numFmtId="0" fontId="0" fillId="5" borderId="9" xfId="0" applyFont="1" applyFill="1" applyBorder="1" applyAlignment="1" applyProtection="1">
      <alignment vertical="center"/>
      <protection locked="0"/>
    </xf>
    <xf numFmtId="0" fontId="4" fillId="6" borderId="48" xfId="0" applyFont="1" applyFill="1" applyBorder="1" applyAlignment="1" applyProtection="1">
      <alignment horizontal="center" vertical="center"/>
      <protection locked="0"/>
    </xf>
    <xf numFmtId="0" fontId="0" fillId="5" borderId="9" xfId="0" applyFont="1" applyFill="1" applyBorder="1" applyAlignment="1">
      <alignment horizontal="center" vertical="center" wrapText="1"/>
    </xf>
    <xf numFmtId="0" fontId="0" fillId="5" borderId="49" xfId="0" applyFont="1" applyFill="1" applyBorder="1" applyAlignment="1" applyProtection="1">
      <alignment vertical="center" wrapText="1"/>
      <protection locked="0"/>
    </xf>
    <xf numFmtId="0" fontId="4" fillId="6" borderId="49" xfId="0" applyFont="1" applyFill="1" applyBorder="1" applyAlignment="1" applyProtection="1">
      <alignment horizontal="center" vertical="center"/>
      <protection locked="0"/>
    </xf>
    <xf numFmtId="0" fontId="4" fillId="6" borderId="50" xfId="0" applyFont="1" applyFill="1" applyBorder="1" applyAlignment="1" applyProtection="1">
      <alignment horizontal="center" vertical="center"/>
      <protection locked="0"/>
    </xf>
    <xf numFmtId="0" fontId="0" fillId="5" borderId="9" xfId="0" applyFont="1" applyFill="1" applyBorder="1" applyAlignment="1">
      <alignment vertical="center" wrapText="1"/>
    </xf>
    <xf numFmtId="0" fontId="0" fillId="5" borderId="51" xfId="0" applyFont="1" applyFill="1" applyBorder="1" applyAlignment="1" applyProtection="1">
      <alignment vertical="center"/>
      <protection locked="0"/>
    </xf>
    <xf numFmtId="0" fontId="0" fillId="7" borderId="26" xfId="0" applyFont="1" applyFill="1" applyBorder="1" applyAlignment="1">
      <alignment horizontal="center" vertical="center"/>
    </xf>
    <xf numFmtId="0" fontId="0" fillId="11" borderId="15" xfId="0" applyFont="1" applyFill="1" applyBorder="1" applyAlignment="1">
      <alignment horizontal="center" vertical="center"/>
    </xf>
    <xf numFmtId="0" fontId="0" fillId="11" borderId="34" xfId="0" applyFont="1" applyFill="1" applyBorder="1" applyAlignment="1">
      <alignment vertical="center"/>
    </xf>
    <xf numFmtId="0" fontId="0" fillId="11" borderId="34" xfId="0" applyFont="1" applyFill="1" applyBorder="1" applyAlignment="1">
      <alignment horizontal="right" vertical="center"/>
    </xf>
    <xf numFmtId="0" fontId="0" fillId="11" borderId="34" xfId="0" applyFont="1" applyFill="1" applyBorder="1" applyAlignment="1">
      <alignment horizontal="left" vertical="center"/>
    </xf>
    <xf numFmtId="0" fontId="0" fillId="11" borderId="31" xfId="0" applyFont="1" applyFill="1" applyBorder="1" applyAlignment="1">
      <alignment horizontal="left" vertical="center"/>
    </xf>
    <xf numFmtId="0" fontId="0" fillId="11" borderId="2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0" fillId="11" borderId="12" xfId="0" applyFont="1" applyFill="1" applyBorder="1" applyAlignment="1">
      <alignment horizontal="center" vertical="center"/>
    </xf>
    <xf numFmtId="0" fontId="0" fillId="11" borderId="9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0" fillId="5" borderId="9" xfId="0" applyFont="1" applyFill="1" applyBorder="1" applyAlignment="1" applyProtection="1">
      <alignment horizontal="center" vertical="center" wrapText="1"/>
      <protection locked="0"/>
    </xf>
    <xf numFmtId="0" fontId="0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5" borderId="15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 vertical="center"/>
    </xf>
    <xf numFmtId="0" fontId="14" fillId="5" borderId="28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28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37" xfId="0" applyFont="1" applyFill="1" applyBorder="1" applyAlignment="1" applyProtection="1">
      <alignment horizontal="center" vertical="center"/>
      <protection locked="0"/>
    </xf>
    <xf numFmtId="0" fontId="2" fillId="5" borderId="32" xfId="0" applyFont="1" applyFill="1" applyBorder="1" applyAlignment="1" applyProtection="1">
      <alignment horizontal="center" vertical="center"/>
      <protection locked="0"/>
    </xf>
    <xf numFmtId="0" fontId="2" fillId="5" borderId="33" xfId="0" applyFont="1" applyFill="1" applyBorder="1" applyAlignment="1" applyProtection="1">
      <alignment horizontal="center" vertical="center"/>
      <protection locked="0"/>
    </xf>
    <xf numFmtId="0" fontId="1" fillId="9" borderId="30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0" fillId="5" borderId="6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6" borderId="2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5" borderId="31" xfId="0" applyFont="1" applyFill="1" applyBorder="1" applyAlignment="1">
      <alignment horizontal="right" vertical="center" wrapText="1"/>
    </xf>
    <xf numFmtId="0" fontId="4" fillId="6" borderId="36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0" fillId="5" borderId="13" xfId="0" applyFont="1" applyFill="1" applyBorder="1" applyAlignment="1">
      <alignment horizontal="right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41" xfId="0" applyFont="1" applyFill="1" applyBorder="1" applyAlignment="1" applyProtection="1">
      <alignment horizontal="center" vertical="center"/>
      <protection locked="0"/>
    </xf>
    <xf numFmtId="0" fontId="0" fillId="5" borderId="4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0" fillId="6" borderId="38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>
      <alignment horizontal="center" vertical="center"/>
    </xf>
    <xf numFmtId="14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4" fontId="1" fillId="6" borderId="23" xfId="0" applyNumberFormat="1" applyFont="1" applyFill="1" applyBorder="1" applyAlignment="1" applyProtection="1">
      <alignment horizontal="center" vertical="center"/>
      <protection locked="0"/>
    </xf>
    <xf numFmtId="0" fontId="0" fillId="10" borderId="9" xfId="0" applyFont="1" applyFill="1" applyBorder="1" applyAlignment="1">
      <alignment horizontal="center" vertical="center"/>
    </xf>
    <xf numFmtId="0" fontId="0" fillId="5" borderId="6" xfId="0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 applyProtection="1">
      <alignment horizontal="center" vertical="center"/>
      <protection locked="0"/>
    </xf>
    <xf numFmtId="0" fontId="0" fillId="5" borderId="39" xfId="0" applyFont="1" applyFill="1" applyBorder="1" applyAlignment="1" applyProtection="1">
      <alignment horizontal="center" vertical="center"/>
      <protection locked="0"/>
    </xf>
    <xf numFmtId="0" fontId="0" fillId="5" borderId="40" xfId="0" applyFont="1" applyFill="1" applyBorder="1" applyAlignment="1" applyProtection="1">
      <alignment horizontal="center" vertical="center"/>
      <protection locked="0"/>
    </xf>
    <xf numFmtId="0" fontId="0" fillId="4" borderId="46" xfId="0" applyFont="1" applyFill="1" applyBorder="1" applyAlignment="1" applyProtection="1">
      <alignment horizontal="center" vertical="center"/>
      <protection locked="0"/>
    </xf>
    <xf numFmtId="0" fontId="0" fillId="4" borderId="42" xfId="0" applyFont="1" applyFill="1" applyBorder="1" applyAlignment="1" applyProtection="1">
      <alignment horizontal="center" vertical="center"/>
      <protection locked="0"/>
    </xf>
    <xf numFmtId="0" fontId="0" fillId="5" borderId="43" xfId="0" applyFont="1" applyFill="1" applyBorder="1" applyAlignment="1" applyProtection="1">
      <alignment horizontal="center" vertical="center"/>
      <protection locked="0"/>
    </xf>
    <xf numFmtId="0" fontId="0" fillId="5" borderId="9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0" fillId="3" borderId="5" xfId="0" applyFont="1" applyFill="1" applyBorder="1" applyAlignment="1" applyProtection="1">
      <alignment horizontal="left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0" fontId="0" fillId="11" borderId="43" xfId="0" applyFont="1" applyFill="1" applyBorder="1" applyAlignment="1">
      <alignment horizontal="center" vertical="center"/>
    </xf>
    <xf numFmtId="0" fontId="0" fillId="11" borderId="5" xfId="0" applyFont="1" applyFill="1" applyBorder="1" applyAlignment="1">
      <alignment horizontal="center" vertical="center"/>
    </xf>
    <xf numFmtId="0" fontId="0" fillId="10" borderId="34" xfId="0" applyFont="1" applyFill="1" applyBorder="1" applyAlignment="1">
      <alignment horizontal="center" vertical="center"/>
    </xf>
    <xf numFmtId="0" fontId="0" fillId="10" borderId="3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CD5B5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2DFB3"/>
      <rgbColor rgb="00FAC09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28</xdr:row>
      <xdr:rowOff>85725</xdr:rowOff>
    </xdr:from>
    <xdr:to>
      <xdr:col>19</xdr:col>
      <xdr:colOff>0</xdr:colOff>
      <xdr:row>31</xdr:row>
      <xdr:rowOff>200025</xdr:rowOff>
    </xdr:to>
    <xdr:pic>
      <xdr:nvPicPr>
        <xdr:cNvPr id="106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8020050"/>
          <a:ext cx="1771650" cy="885825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84667</xdr:colOff>
      <xdr:row>1</xdr:row>
      <xdr:rowOff>31751</xdr:rowOff>
    </xdr:from>
    <xdr:to>
      <xdr:col>3</xdr:col>
      <xdr:colOff>518584</xdr:colOff>
      <xdr:row>4</xdr:row>
      <xdr:rowOff>250507</xdr:rowOff>
    </xdr:to>
    <xdr:pic>
      <xdr:nvPicPr>
        <xdr:cNvPr id="4" name="Image 3" descr="logo MP98-SA web 7.bmp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190501"/>
          <a:ext cx="1386417" cy="1044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29</xdr:row>
      <xdr:rowOff>85725</xdr:rowOff>
    </xdr:from>
    <xdr:to>
      <xdr:col>19</xdr:col>
      <xdr:colOff>0</xdr:colOff>
      <xdr:row>32</xdr:row>
      <xdr:rowOff>200025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8020050"/>
          <a:ext cx="1771650" cy="885825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105839</xdr:colOff>
      <xdr:row>1</xdr:row>
      <xdr:rowOff>26458</xdr:rowOff>
    </xdr:from>
    <xdr:to>
      <xdr:col>3</xdr:col>
      <xdr:colOff>539756</xdr:colOff>
      <xdr:row>4</xdr:row>
      <xdr:rowOff>245214</xdr:rowOff>
    </xdr:to>
    <xdr:pic>
      <xdr:nvPicPr>
        <xdr:cNvPr id="4" name="Image 3" descr="logo MP98-SA web 7.bmp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672" y="185208"/>
          <a:ext cx="1386417" cy="1044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P98/VANNES/GDF/affaire%20val%20de%20saone/1/B39-DIS-FT-00-REG-003-R&#1042;v0%20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ted Datasheet FT motorisée"/>
      <sheetName val="Help - Aide"/>
    </sheetNames>
    <sheetDataSet>
      <sheetData sheetId="0">
        <row r="3">
          <cell r="Y3">
            <v>50</v>
          </cell>
          <cell r="AI3" t="str">
            <v>115-S</v>
          </cell>
          <cell r="AJ3" t="str">
            <v>RD- [Fault Relay/Relais défaut]</v>
          </cell>
          <cell r="AK3" t="str">
            <v>R1-ZSH -Limit Switch Open</v>
          </cell>
          <cell r="AL3" t="str">
            <v>R2-ZSL -Limit Switch Close</v>
          </cell>
          <cell r="AM3" t="str">
            <v>R3- HJS_D - Distance Selected</v>
          </cell>
          <cell r="AN3" t="str">
            <v>R4- Not Applicable (Sans Objet)</v>
          </cell>
          <cell r="AO3" t="str">
            <v>ZT- Position Feedback (Recopie de Position)</v>
          </cell>
        </row>
        <row r="4">
          <cell r="Y4">
            <v>80</v>
          </cell>
        </row>
        <row r="5">
          <cell r="Y5">
            <v>100</v>
          </cell>
        </row>
        <row r="6">
          <cell r="Y6">
            <v>150</v>
          </cell>
        </row>
        <row r="7">
          <cell r="Y7">
            <v>200</v>
          </cell>
        </row>
        <row r="8">
          <cell r="Y8">
            <v>250</v>
          </cell>
        </row>
        <row r="9">
          <cell r="Y9">
            <v>300</v>
          </cell>
        </row>
        <row r="10">
          <cell r="Y10">
            <v>350</v>
          </cell>
        </row>
        <row r="11">
          <cell r="Y11">
            <v>400</v>
          </cell>
        </row>
        <row r="12">
          <cell r="Y12">
            <v>450</v>
          </cell>
        </row>
        <row r="13">
          <cell r="Y13">
            <v>500</v>
          </cell>
        </row>
        <row r="14">
          <cell r="Y14">
            <v>600</v>
          </cell>
        </row>
        <row r="15">
          <cell r="Y15">
            <v>750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7"/>
  <sheetViews>
    <sheetView showGridLines="0" zoomScale="90" zoomScaleNormal="90" workbookViewId="0">
      <selection activeCell="AC10" sqref="AC10"/>
    </sheetView>
  </sheetViews>
  <sheetFormatPr baseColWidth="10" defaultColWidth="9.140625" defaultRowHeight="12.75" x14ac:dyDescent="0.2"/>
  <cols>
    <col min="1" max="1" width="3.42578125" style="1" customWidth="1"/>
    <col min="2" max="2" width="8.42578125" style="2" customWidth="1"/>
    <col min="3" max="3" width="5.85546875" style="2" customWidth="1"/>
    <col min="4" max="4" width="9.140625" style="2"/>
    <col min="5" max="5" width="6.5703125" style="2" customWidth="1"/>
    <col min="6" max="6" width="7.5703125" style="2" customWidth="1"/>
    <col min="7" max="7" width="13.140625" style="2" customWidth="1"/>
    <col min="8" max="8" width="14.42578125" style="2" customWidth="1"/>
    <col min="9" max="9" width="12" style="2" customWidth="1"/>
    <col min="10" max="10" width="11.7109375" style="2" customWidth="1"/>
    <col min="11" max="11" width="8.7109375" style="2" customWidth="1"/>
    <col min="12" max="12" width="10.85546875" style="2" customWidth="1"/>
    <col min="13" max="13" width="9.85546875" style="2" customWidth="1"/>
    <col min="14" max="15" width="8.28515625" style="2" customWidth="1"/>
    <col min="16" max="16" width="9.140625" style="2"/>
    <col min="17" max="17" width="5.85546875" style="2" customWidth="1"/>
    <col min="18" max="18" width="7" style="2" customWidth="1"/>
    <col min="19" max="19" width="5.85546875" style="2" customWidth="1"/>
    <col min="20" max="20" width="6.42578125" style="1" customWidth="1"/>
    <col min="21" max="16384" width="9.140625" style="2"/>
  </cols>
  <sheetData>
    <row r="2" spans="1:23" s="3" customFormat="1" ht="21.75" customHeight="1" x14ac:dyDescent="0.2">
      <c r="A2" s="96">
        <v>1</v>
      </c>
      <c r="B2" s="268"/>
      <c r="C2" s="269"/>
      <c r="D2" s="270"/>
      <c r="E2" s="10" t="s">
        <v>0</v>
      </c>
      <c r="F2" s="97"/>
      <c r="G2" s="97"/>
      <c r="H2" s="98"/>
      <c r="I2" s="328"/>
      <c r="J2" s="328"/>
      <c r="K2" s="328"/>
      <c r="L2" s="288"/>
      <c r="M2" s="289"/>
      <c r="N2" s="289"/>
      <c r="O2" s="99"/>
      <c r="P2" s="100" t="s">
        <v>137</v>
      </c>
      <c r="Q2" s="158"/>
      <c r="R2" s="189"/>
      <c r="S2" s="333"/>
      <c r="T2" s="334"/>
    </row>
    <row r="3" spans="1:23" s="3" customFormat="1" ht="21.75" customHeight="1" x14ac:dyDescent="0.2">
      <c r="A3" s="16">
        <f t="shared" ref="A3:A8" si="0">A2+1</f>
        <v>2</v>
      </c>
      <c r="B3" s="271"/>
      <c r="C3" s="272"/>
      <c r="D3" s="273"/>
      <c r="E3" s="20" t="s">
        <v>1</v>
      </c>
      <c r="F3" s="21"/>
      <c r="G3" s="21"/>
      <c r="H3" s="18"/>
      <c r="I3" s="18"/>
      <c r="J3" s="250"/>
      <c r="K3" s="242"/>
      <c r="L3" s="290"/>
      <c r="M3" s="290"/>
      <c r="N3" s="290"/>
      <c r="O3" s="290"/>
      <c r="P3" s="290"/>
      <c r="Q3" s="22" t="s">
        <v>94</v>
      </c>
      <c r="R3" s="336"/>
      <c r="S3" s="336"/>
      <c r="T3" s="336"/>
    </row>
    <row r="4" spans="1:23" s="3" customFormat="1" ht="21.75" customHeight="1" x14ac:dyDescent="0.2">
      <c r="A4" s="16">
        <f t="shared" si="0"/>
        <v>3</v>
      </c>
      <c r="B4" s="271"/>
      <c r="C4" s="272"/>
      <c r="D4" s="273"/>
      <c r="E4" s="20" t="s">
        <v>2</v>
      </c>
      <c r="F4" s="21"/>
      <c r="G4" s="21"/>
      <c r="H4" s="295"/>
      <c r="I4" s="296"/>
      <c r="J4" s="296"/>
      <c r="K4" s="297"/>
      <c r="L4" s="291"/>
      <c r="M4" s="290"/>
      <c r="N4" s="290"/>
      <c r="O4" s="290"/>
      <c r="P4" s="292"/>
      <c r="Q4" s="12" t="s">
        <v>95</v>
      </c>
      <c r="R4" s="329"/>
      <c r="S4" s="335"/>
      <c r="T4" s="330"/>
    </row>
    <row r="5" spans="1:23" s="3" customFormat="1" ht="21.75" customHeight="1" x14ac:dyDescent="0.2">
      <c r="A5" s="16">
        <f t="shared" si="0"/>
        <v>4</v>
      </c>
      <c r="B5" s="274"/>
      <c r="C5" s="275"/>
      <c r="D5" s="276"/>
      <c r="E5" s="25" t="s">
        <v>4</v>
      </c>
      <c r="F5" s="26"/>
      <c r="G5" s="26"/>
      <c r="H5" s="14"/>
      <c r="I5" s="14"/>
      <c r="J5" s="272" t="s">
        <v>162</v>
      </c>
      <c r="K5" s="273"/>
      <c r="L5" s="293"/>
      <c r="M5" s="293"/>
      <c r="N5" s="29"/>
      <c r="O5" s="14"/>
      <c r="P5" s="30" t="s">
        <v>5</v>
      </c>
      <c r="Q5" s="294" t="s">
        <v>156</v>
      </c>
      <c r="R5" s="294"/>
      <c r="S5" s="14"/>
      <c r="T5" s="31"/>
    </row>
    <row r="6" spans="1:23" s="3" customFormat="1" ht="21.75" customHeight="1" x14ac:dyDescent="0.2">
      <c r="A6" s="16">
        <f t="shared" si="0"/>
        <v>5</v>
      </c>
      <c r="B6" s="268" t="s">
        <v>163</v>
      </c>
      <c r="C6" s="269"/>
      <c r="D6" s="270"/>
      <c r="E6" s="25" t="s">
        <v>6</v>
      </c>
      <c r="F6" s="26"/>
      <c r="G6" s="26"/>
      <c r="H6" s="27"/>
      <c r="I6" s="27"/>
      <c r="J6" s="28" t="s">
        <v>101</v>
      </c>
      <c r="K6" s="159" t="s">
        <v>7</v>
      </c>
      <c r="L6" s="32" t="s">
        <v>8</v>
      </c>
      <c r="M6" s="35"/>
      <c r="N6" s="35"/>
      <c r="O6" s="14"/>
      <c r="P6" s="33" t="s">
        <v>9</v>
      </c>
      <c r="Q6" s="159" t="s">
        <v>10</v>
      </c>
      <c r="R6" s="29" t="s">
        <v>8</v>
      </c>
      <c r="S6" s="27"/>
      <c r="T6" s="34"/>
    </row>
    <row r="7" spans="1:23" s="3" customFormat="1" ht="21.75" customHeight="1" x14ac:dyDescent="0.2">
      <c r="A7" s="16">
        <f t="shared" si="0"/>
        <v>6</v>
      </c>
      <c r="B7" s="271" t="s">
        <v>164</v>
      </c>
      <c r="C7" s="272"/>
      <c r="D7" s="273"/>
      <c r="E7" s="25" t="s">
        <v>11</v>
      </c>
      <c r="F7" s="26"/>
      <c r="G7" s="26"/>
      <c r="H7" s="35"/>
      <c r="I7" s="27"/>
      <c r="J7" s="30" t="s">
        <v>12</v>
      </c>
      <c r="K7" s="159"/>
      <c r="L7" s="36" t="s">
        <v>8</v>
      </c>
      <c r="N7" s="35"/>
      <c r="O7" s="18"/>
      <c r="P7" s="44" t="s">
        <v>132</v>
      </c>
      <c r="Q7" s="159"/>
      <c r="R7" s="36" t="s">
        <v>8</v>
      </c>
      <c r="S7" s="27"/>
      <c r="T7" s="34"/>
    </row>
    <row r="8" spans="1:23" ht="37.5" customHeight="1" x14ac:dyDescent="0.2">
      <c r="A8" s="37">
        <f t="shared" si="0"/>
        <v>7</v>
      </c>
      <c r="B8" s="17"/>
      <c r="C8" s="18"/>
      <c r="D8" s="19"/>
      <c r="E8" s="38"/>
      <c r="F8" s="11"/>
      <c r="G8" s="39"/>
      <c r="H8" s="40"/>
      <c r="I8" s="11"/>
      <c r="J8" s="40"/>
      <c r="K8" s="41" t="s">
        <v>13</v>
      </c>
      <c r="L8" s="160" t="s">
        <v>7</v>
      </c>
      <c r="M8" s="38" t="s">
        <v>8</v>
      </c>
      <c r="N8" s="18"/>
      <c r="O8" s="40"/>
      <c r="P8" s="11"/>
      <c r="Q8" s="11"/>
      <c r="R8" s="41" t="s">
        <v>14</v>
      </c>
      <c r="S8" s="160" t="s">
        <v>7</v>
      </c>
      <c r="T8" s="42" t="s">
        <v>8</v>
      </c>
    </row>
    <row r="9" spans="1:23" ht="21.75" customHeight="1" x14ac:dyDescent="0.2">
      <c r="A9" s="91"/>
      <c r="B9" s="92" t="s">
        <v>15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4"/>
      <c r="P9" s="95" t="s">
        <v>97</v>
      </c>
      <c r="Q9" s="93"/>
      <c r="R9" s="93"/>
      <c r="S9" s="94"/>
      <c r="T9" s="91" t="s">
        <v>16</v>
      </c>
    </row>
    <row r="10" spans="1:23" ht="21.75" customHeight="1" x14ac:dyDescent="0.2">
      <c r="A10" s="45">
        <f>A8+1</f>
        <v>8</v>
      </c>
      <c r="B10" s="46"/>
      <c r="C10" s="46"/>
      <c r="D10" s="47"/>
      <c r="E10" s="46"/>
      <c r="F10" s="47"/>
      <c r="G10" s="47"/>
      <c r="H10" s="46"/>
      <c r="I10" s="46"/>
      <c r="J10" s="46"/>
      <c r="K10" s="46"/>
      <c r="L10" s="47" t="s">
        <v>17</v>
      </c>
      <c r="M10" s="303"/>
      <c r="N10" s="303"/>
      <c r="O10" s="48" t="s">
        <v>18</v>
      </c>
      <c r="P10" s="279"/>
      <c r="Q10" s="280"/>
      <c r="R10" s="280"/>
      <c r="S10" s="281"/>
      <c r="T10" s="50"/>
      <c r="W10" s="2" t="s">
        <v>134</v>
      </c>
    </row>
    <row r="11" spans="1:23" ht="21.75" customHeight="1" x14ac:dyDescent="0.2">
      <c r="A11" s="16">
        <f>A10+1</f>
        <v>9</v>
      </c>
      <c r="B11" s="27"/>
      <c r="C11" s="27"/>
      <c r="D11" s="27"/>
      <c r="E11" s="27"/>
      <c r="F11" s="27"/>
      <c r="G11" s="28"/>
      <c r="H11" s="11"/>
      <c r="I11" s="27"/>
      <c r="J11" s="11"/>
      <c r="K11" s="11"/>
      <c r="L11" s="51" t="s">
        <v>19</v>
      </c>
      <c r="M11" s="304"/>
      <c r="N11" s="304"/>
      <c r="O11" s="35" t="s">
        <v>18</v>
      </c>
      <c r="P11" s="282"/>
      <c r="Q11" s="283"/>
      <c r="R11" s="283"/>
      <c r="S11" s="284"/>
      <c r="T11" s="16"/>
    </row>
    <row r="12" spans="1:23" ht="21.75" customHeight="1" x14ac:dyDescent="0.2">
      <c r="A12" s="16">
        <f>A11+1</f>
        <v>10</v>
      </c>
      <c r="B12" s="27" t="s">
        <v>20</v>
      </c>
      <c r="C12" s="27"/>
      <c r="D12" s="27"/>
      <c r="E12" s="27"/>
      <c r="F12" s="27"/>
      <c r="G12" s="27"/>
      <c r="H12" s="27"/>
      <c r="I12" s="27"/>
      <c r="J12" s="51" t="s">
        <v>21</v>
      </c>
      <c r="K12" s="161"/>
      <c r="L12" s="32" t="s">
        <v>22</v>
      </c>
      <c r="M12" s="41" t="s">
        <v>23</v>
      </c>
      <c r="N12" s="162"/>
      <c r="O12" s="27" t="s">
        <v>22</v>
      </c>
      <c r="P12" s="282"/>
      <c r="Q12" s="283"/>
      <c r="R12" s="283"/>
      <c r="S12" s="284"/>
      <c r="T12" s="16"/>
    </row>
    <row r="13" spans="1:23" ht="21.75" customHeight="1" x14ac:dyDescent="0.2">
      <c r="A13" s="16">
        <f>A12+1</f>
        <v>11</v>
      </c>
      <c r="B13" s="27" t="s">
        <v>24</v>
      </c>
      <c r="C13" s="27"/>
      <c r="D13" s="28"/>
      <c r="E13" s="27"/>
      <c r="F13" s="27"/>
      <c r="G13" s="27"/>
      <c r="H13" s="190"/>
      <c r="I13" s="190" t="s">
        <v>157</v>
      </c>
      <c r="J13" s="190"/>
      <c r="K13" s="28"/>
      <c r="L13" s="28"/>
      <c r="M13" s="163" t="s">
        <v>7</v>
      </c>
      <c r="N13" s="18" t="s">
        <v>8</v>
      </c>
      <c r="O13" s="51"/>
      <c r="P13" s="282"/>
      <c r="Q13" s="283"/>
      <c r="R13" s="283"/>
      <c r="S13" s="284"/>
      <c r="T13" s="16"/>
    </row>
    <row r="14" spans="1:23" ht="21.75" customHeight="1" x14ac:dyDescent="0.2">
      <c r="A14" s="16">
        <f>A13+1</f>
        <v>12</v>
      </c>
      <c r="B14" s="53"/>
      <c r="C14" s="14"/>
      <c r="D14" s="54"/>
      <c r="E14" s="14"/>
      <c r="F14" s="14"/>
      <c r="G14" s="54"/>
      <c r="H14" s="54"/>
      <c r="I14" s="54"/>
      <c r="J14" s="54"/>
      <c r="K14" s="54"/>
      <c r="L14" s="54"/>
      <c r="M14" s="54" t="s">
        <v>25</v>
      </c>
      <c r="N14" s="161">
        <v>100</v>
      </c>
      <c r="O14" s="55" t="s">
        <v>18</v>
      </c>
      <c r="P14" s="285"/>
      <c r="Q14" s="286"/>
      <c r="R14" s="286"/>
      <c r="S14" s="287"/>
      <c r="T14" s="45"/>
    </row>
    <row r="15" spans="1:23" s="4" customFormat="1" ht="21.75" customHeight="1" x14ac:dyDescent="0.2">
      <c r="A15" s="91"/>
      <c r="B15" s="101" t="s">
        <v>26</v>
      </c>
      <c r="C15" s="102"/>
      <c r="D15" s="102"/>
      <c r="E15" s="102"/>
      <c r="F15" s="102"/>
      <c r="G15" s="103"/>
      <c r="H15" s="102"/>
      <c r="I15" s="102"/>
      <c r="J15" s="102"/>
      <c r="K15" s="102"/>
      <c r="L15" s="102"/>
      <c r="M15" s="102"/>
      <c r="N15" s="102"/>
      <c r="O15" s="104"/>
      <c r="P15" s="105"/>
      <c r="Q15" s="106"/>
      <c r="R15" s="106"/>
      <c r="S15" s="107"/>
      <c r="T15" s="91"/>
      <c r="W15" s="4" t="s">
        <v>134</v>
      </c>
    </row>
    <row r="16" spans="1:23" s="4" customFormat="1" ht="24" customHeight="1" x14ac:dyDescent="0.2">
      <c r="A16" s="50">
        <f>A14+1</f>
        <v>13</v>
      </c>
      <c r="B16" s="29" t="s">
        <v>27</v>
      </c>
      <c r="C16" s="46"/>
      <c r="D16" s="46"/>
      <c r="E16" s="305" t="s">
        <v>28</v>
      </c>
      <c r="F16" s="305"/>
      <c r="G16" s="305"/>
      <c r="H16" s="164" t="s">
        <v>7</v>
      </c>
      <c r="I16" s="29" t="s">
        <v>8</v>
      </c>
      <c r="J16" s="56" t="s">
        <v>29</v>
      </c>
      <c r="K16" s="164" t="s">
        <v>10</v>
      </c>
      <c r="L16" s="57" t="s">
        <v>8</v>
      </c>
      <c r="M16" s="48" t="s">
        <v>147</v>
      </c>
      <c r="N16" s="165"/>
      <c r="O16" s="150" t="s">
        <v>34</v>
      </c>
      <c r="P16" s="277"/>
      <c r="Q16" s="277"/>
      <c r="R16" s="277"/>
      <c r="S16" s="278"/>
      <c r="T16" s="50"/>
    </row>
    <row r="17" spans="1:20" s="4" customFormat="1" ht="24" customHeight="1" x14ac:dyDescent="0.2">
      <c r="A17" s="16">
        <f>A16+1</f>
        <v>14</v>
      </c>
      <c r="B17" s="58"/>
      <c r="C17" s="28"/>
      <c r="D17" s="28"/>
      <c r="E17" s="35"/>
      <c r="F17" s="59"/>
      <c r="G17" s="51" t="s">
        <v>30</v>
      </c>
      <c r="H17" s="164" t="s">
        <v>10</v>
      </c>
      <c r="I17" s="36" t="s">
        <v>8</v>
      </c>
      <c r="J17" s="60" t="s">
        <v>31</v>
      </c>
      <c r="K17" s="164" t="s">
        <v>10</v>
      </c>
      <c r="L17" s="36" t="s">
        <v>8</v>
      </c>
      <c r="M17" s="61" t="s">
        <v>158</v>
      </c>
      <c r="N17" s="165"/>
      <c r="O17" s="55"/>
      <c r="P17" s="191"/>
      <c r="Q17" s="192"/>
      <c r="R17" s="190"/>
      <c r="S17" s="193"/>
      <c r="T17" s="16"/>
    </row>
    <row r="18" spans="1:20" s="4" customFormat="1" ht="21.75" customHeight="1" x14ac:dyDescent="0.2">
      <c r="A18" s="16">
        <f>A17+1</f>
        <v>15</v>
      </c>
      <c r="B18" s="58" t="s">
        <v>32</v>
      </c>
      <c r="C18" s="28"/>
      <c r="D18" s="28"/>
      <c r="E18" s="35"/>
      <c r="F18" s="59"/>
      <c r="G18" s="64"/>
      <c r="H18" s="65"/>
      <c r="I18" s="66" t="s">
        <v>33</v>
      </c>
      <c r="J18" s="164" t="s">
        <v>3</v>
      </c>
      <c r="K18" s="24" t="s">
        <v>34</v>
      </c>
      <c r="L18" s="27"/>
      <c r="M18" s="66" t="s">
        <v>35</v>
      </c>
      <c r="N18" s="306" t="s">
        <v>3</v>
      </c>
      <c r="O18" s="307"/>
      <c r="P18" s="194"/>
      <c r="Q18" s="195"/>
      <c r="R18" s="190"/>
      <c r="S18" s="193"/>
      <c r="T18" s="16"/>
    </row>
    <row r="19" spans="1:20" s="4" customFormat="1" ht="24" customHeight="1" x14ac:dyDescent="0.2">
      <c r="A19" s="45">
        <f>A18+1</f>
        <v>16</v>
      </c>
      <c r="B19" s="67" t="s">
        <v>36</v>
      </c>
      <c r="C19" s="14"/>
      <c r="D19" s="14"/>
      <c r="E19" s="308" t="s">
        <v>28</v>
      </c>
      <c r="F19" s="308"/>
      <c r="G19" s="308"/>
      <c r="H19" s="166" t="s">
        <v>7</v>
      </c>
      <c r="I19" s="67" t="s">
        <v>8</v>
      </c>
      <c r="J19" s="68" t="s">
        <v>29</v>
      </c>
      <c r="K19" s="166" t="s">
        <v>10</v>
      </c>
      <c r="L19" s="32" t="s">
        <v>8</v>
      </c>
      <c r="M19" s="53" t="s">
        <v>159</v>
      </c>
      <c r="N19" s="165"/>
      <c r="O19" s="55"/>
      <c r="P19" s="191"/>
      <c r="Q19" s="196"/>
      <c r="R19" s="196"/>
      <c r="S19" s="197"/>
      <c r="T19" s="45"/>
    </row>
    <row r="20" spans="1:20" s="4" customFormat="1" ht="24" customHeight="1" x14ac:dyDescent="0.2">
      <c r="A20" s="16">
        <f>A19+1</f>
        <v>17</v>
      </c>
      <c r="B20" s="58"/>
      <c r="C20" s="28"/>
      <c r="D20" s="28"/>
      <c r="E20" s="35"/>
      <c r="F20" s="59"/>
      <c r="G20" s="51" t="s">
        <v>30</v>
      </c>
      <c r="H20" s="164" t="s">
        <v>10</v>
      </c>
      <c r="I20" s="36" t="s">
        <v>8</v>
      </c>
      <c r="J20" s="60" t="s">
        <v>31</v>
      </c>
      <c r="K20" s="164" t="s">
        <v>10</v>
      </c>
      <c r="L20" s="36" t="s">
        <v>8</v>
      </c>
      <c r="M20" s="61"/>
      <c r="N20" s="62"/>
      <c r="O20" s="55"/>
      <c r="P20" s="191"/>
      <c r="Q20" s="192"/>
      <c r="R20" s="190"/>
      <c r="S20" s="193"/>
      <c r="T20" s="16"/>
    </row>
    <row r="21" spans="1:20" ht="21.75" customHeight="1" x14ac:dyDescent="0.2">
      <c r="A21" s="69">
        <f>A20+1</f>
        <v>18</v>
      </c>
      <c r="B21" s="23" t="s">
        <v>37</v>
      </c>
      <c r="C21" s="70"/>
      <c r="D21" s="71"/>
      <c r="E21" s="72"/>
      <c r="F21" s="73"/>
      <c r="G21" s="65"/>
      <c r="H21" s="65"/>
      <c r="I21" s="74" t="s">
        <v>33</v>
      </c>
      <c r="J21" s="161"/>
      <c r="K21" s="24" t="s">
        <v>34</v>
      </c>
      <c r="L21" s="24"/>
      <c r="M21" s="74" t="s">
        <v>35</v>
      </c>
      <c r="N21" s="299"/>
      <c r="O21" s="299"/>
      <c r="P21" s="198" t="s">
        <v>93</v>
      </c>
      <c r="Q21" s="199"/>
      <c r="R21" s="200"/>
      <c r="S21" s="201"/>
      <c r="T21" s="16"/>
    </row>
    <row r="22" spans="1:20" s="4" customFormat="1" ht="21.75" customHeight="1" x14ac:dyDescent="0.2">
      <c r="A22" s="108"/>
      <c r="B22" s="109" t="s">
        <v>38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1"/>
      <c r="P22" s="112"/>
      <c r="Q22" s="110"/>
      <c r="R22" s="110"/>
      <c r="S22" s="111"/>
      <c r="T22" s="91"/>
    </row>
    <row r="23" spans="1:20" s="4" customFormat="1" ht="21.75" customHeight="1" x14ac:dyDescent="0.2">
      <c r="A23" s="50">
        <f>A21+1</f>
        <v>19</v>
      </c>
      <c r="B23" s="29" t="s">
        <v>39</v>
      </c>
      <c r="C23" s="46"/>
      <c r="D23" s="46"/>
      <c r="E23" s="46"/>
      <c r="F23" s="46"/>
      <c r="G23" s="46"/>
      <c r="H23" s="75"/>
      <c r="I23" s="167" t="s">
        <v>10</v>
      </c>
      <c r="J23" s="29" t="s">
        <v>8</v>
      </c>
      <c r="K23" s="46"/>
      <c r="L23" s="46"/>
      <c r="M23" s="46"/>
      <c r="N23" s="46"/>
      <c r="O23" s="75"/>
      <c r="P23" s="202"/>
      <c r="Q23" s="202"/>
      <c r="R23" s="202"/>
      <c r="S23" s="203"/>
      <c r="T23" s="50"/>
    </row>
    <row r="24" spans="1:20" s="4" customFormat="1" ht="21.75" customHeight="1" x14ac:dyDescent="0.2">
      <c r="A24" s="16">
        <f>A23+1</f>
        <v>20</v>
      </c>
      <c r="B24" s="14" t="s">
        <v>40</v>
      </c>
      <c r="C24" s="18"/>
      <c r="D24" s="14"/>
      <c r="E24" s="43"/>
      <c r="F24" s="18"/>
      <c r="G24" s="54"/>
      <c r="H24" s="14"/>
      <c r="I24" s="76"/>
      <c r="J24" s="43"/>
      <c r="K24" s="14"/>
      <c r="L24" s="18"/>
      <c r="M24" s="43"/>
      <c r="N24" s="18"/>
      <c r="O24" s="19"/>
      <c r="P24" s="204"/>
      <c r="Q24" s="190"/>
      <c r="R24" s="190"/>
      <c r="S24" s="193"/>
      <c r="T24" s="16"/>
    </row>
    <row r="25" spans="1:20" s="4" customFormat="1" ht="21.75" customHeight="1" x14ac:dyDescent="0.2">
      <c r="A25" s="37">
        <f>A24+1</f>
        <v>21</v>
      </c>
      <c r="B25" s="58"/>
      <c r="C25" s="35"/>
      <c r="D25" s="27"/>
      <c r="E25" s="28" t="s">
        <v>41</v>
      </c>
      <c r="F25" s="168"/>
      <c r="G25" s="27" t="s">
        <v>34</v>
      </c>
      <c r="H25" s="27"/>
      <c r="I25" s="28"/>
      <c r="J25" s="51" t="s">
        <v>42</v>
      </c>
      <c r="K25" s="167" t="s">
        <v>3</v>
      </c>
      <c r="L25" s="77"/>
      <c r="M25" s="78" t="s">
        <v>43</v>
      </c>
      <c r="N25" s="337"/>
      <c r="O25" s="338"/>
      <c r="P25" s="205"/>
      <c r="Q25" s="190"/>
      <c r="R25" s="190"/>
      <c r="S25" s="193"/>
      <c r="T25" s="16"/>
    </row>
    <row r="26" spans="1:20" s="4" customFormat="1" ht="21.75" customHeight="1" x14ac:dyDescent="0.2">
      <c r="A26" s="124">
        <f>A25+1</f>
        <v>22</v>
      </c>
      <c r="B26" s="8" t="s">
        <v>112</v>
      </c>
      <c r="C26" s="7"/>
      <c r="D26" s="8"/>
      <c r="E26" s="5"/>
      <c r="F26" s="8"/>
      <c r="G26" s="113" t="s">
        <v>111</v>
      </c>
      <c r="H26" s="6" t="s">
        <v>96</v>
      </c>
      <c r="I26" s="114" t="s">
        <v>99</v>
      </c>
      <c r="J26" s="5"/>
      <c r="K26" s="267">
        <f>-H27</f>
        <v>0</v>
      </c>
      <c r="L26" s="115" t="s">
        <v>100</v>
      </c>
      <c r="M26" s="116"/>
      <c r="N26" s="339" t="s">
        <v>98</v>
      </c>
      <c r="O26" s="340"/>
      <c r="P26" s="206"/>
      <c r="Q26" s="207"/>
      <c r="R26" s="207"/>
      <c r="S26" s="208"/>
      <c r="T26" s="117"/>
    </row>
    <row r="27" spans="1:20" ht="21.75" customHeight="1" x14ac:dyDescent="0.2">
      <c r="A27" s="121">
        <f>A26+1</f>
        <v>23</v>
      </c>
      <c r="B27" s="118"/>
      <c r="C27" s="119"/>
      <c r="D27" s="7"/>
      <c r="E27" s="120" t="s">
        <v>41</v>
      </c>
      <c r="F27" s="161" t="s">
        <v>188</v>
      </c>
      <c r="G27" s="118" t="s">
        <v>34</v>
      </c>
      <c r="H27" s="118"/>
      <c r="I27" s="120"/>
      <c r="J27" s="120" t="s">
        <v>42</v>
      </c>
      <c r="K27" s="170"/>
      <c r="L27" s="114"/>
      <c r="M27" s="5" t="s">
        <v>43</v>
      </c>
      <c r="N27" s="315"/>
      <c r="O27" s="315"/>
      <c r="P27" s="209"/>
      <c r="Q27" s="210"/>
      <c r="R27" s="210"/>
      <c r="S27" s="211"/>
      <c r="T27" s="121"/>
    </row>
    <row r="28" spans="1:20" ht="21.75" customHeight="1" x14ac:dyDescent="0.2">
      <c r="A28" s="91"/>
      <c r="B28" s="92" t="s">
        <v>44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95"/>
      <c r="Q28" s="93"/>
      <c r="R28" s="93"/>
      <c r="S28" s="94"/>
      <c r="T28" s="91"/>
    </row>
    <row r="29" spans="1:20" ht="20.85" customHeight="1" x14ac:dyDescent="0.2">
      <c r="A29" s="50">
        <f>A27+1</f>
        <v>24</v>
      </c>
      <c r="B29" s="298" t="s">
        <v>45</v>
      </c>
      <c r="C29" s="298"/>
      <c r="D29" s="298"/>
      <c r="E29" s="298"/>
      <c r="F29" s="157" t="s">
        <v>10</v>
      </c>
      <c r="G29" s="79" t="s">
        <v>8</v>
      </c>
      <c r="H29" s="80"/>
      <c r="I29" s="81"/>
      <c r="J29" s="80"/>
      <c r="K29" s="82"/>
      <c r="L29" s="80"/>
      <c r="M29" s="18"/>
      <c r="N29" s="54"/>
      <c r="O29" s="14"/>
      <c r="P29" s="57"/>
      <c r="Q29" s="48"/>
      <c r="R29" s="48"/>
      <c r="S29" s="49"/>
      <c r="T29" s="16"/>
    </row>
    <row r="30" spans="1:20" ht="20.85" customHeight="1" x14ac:dyDescent="0.2">
      <c r="A30" s="16">
        <f t="shared" ref="A30:A40" si="1">A29+1</f>
        <v>25</v>
      </c>
      <c r="B30" s="59" t="s">
        <v>46</v>
      </c>
      <c r="C30" s="59"/>
      <c r="D30" s="33"/>
      <c r="E30" s="33"/>
      <c r="F30" s="83"/>
      <c r="G30" s="84" t="s">
        <v>47</v>
      </c>
      <c r="H30" s="164" t="s">
        <v>7</v>
      </c>
      <c r="I30" s="59" t="s">
        <v>8</v>
      </c>
      <c r="J30" s="33" t="s">
        <v>48</v>
      </c>
      <c r="K30" s="164" t="s">
        <v>10</v>
      </c>
      <c r="L30" s="59" t="s">
        <v>8</v>
      </c>
      <c r="M30" s="27"/>
      <c r="N30" s="11"/>
      <c r="O30" s="54"/>
      <c r="P30" s="36"/>
      <c r="Q30" s="35"/>
      <c r="R30" s="35"/>
      <c r="S30" s="52"/>
      <c r="T30" s="16"/>
    </row>
    <row r="31" spans="1:20" ht="20.85" customHeight="1" x14ac:dyDescent="0.2">
      <c r="A31" s="16">
        <f t="shared" si="1"/>
        <v>26</v>
      </c>
      <c r="B31" s="59"/>
      <c r="C31" s="59"/>
      <c r="D31" s="59"/>
      <c r="E31" s="33" t="s">
        <v>49</v>
      </c>
      <c r="F31" s="164" t="s">
        <v>7</v>
      </c>
      <c r="G31" s="80" t="s">
        <v>8</v>
      </c>
      <c r="H31" s="81"/>
      <c r="I31" s="33" t="s">
        <v>114</v>
      </c>
      <c r="J31" s="164" t="s">
        <v>3</v>
      </c>
      <c r="K31" s="33"/>
      <c r="L31" s="33"/>
      <c r="M31" s="33" t="s">
        <v>113</v>
      </c>
      <c r="N31" s="165"/>
      <c r="O31" s="27"/>
      <c r="P31" s="36"/>
      <c r="Q31" s="35"/>
      <c r="R31" s="35"/>
      <c r="S31" s="52"/>
      <c r="T31" s="16"/>
    </row>
    <row r="32" spans="1:20" ht="20.85" customHeight="1" x14ac:dyDescent="0.2">
      <c r="A32" s="16">
        <f t="shared" si="1"/>
        <v>27</v>
      </c>
      <c r="B32" s="59"/>
      <c r="C32" s="59"/>
      <c r="D32" s="59"/>
      <c r="E32" s="33" t="s">
        <v>50</v>
      </c>
      <c r="F32" s="164" t="s">
        <v>10</v>
      </c>
      <c r="G32" s="85" t="s">
        <v>8</v>
      </c>
      <c r="H32" s="80"/>
      <c r="I32" s="59"/>
      <c r="J32" s="86"/>
      <c r="K32" s="59"/>
      <c r="L32" s="33" t="s">
        <v>51</v>
      </c>
      <c r="M32" s="299">
        <v>0</v>
      </c>
      <c r="N32" s="300"/>
      <c r="O32" s="27" t="s">
        <v>34</v>
      </c>
      <c r="P32" s="36"/>
      <c r="Q32" s="35"/>
      <c r="R32" s="35"/>
      <c r="S32" s="52"/>
      <c r="T32" s="16"/>
    </row>
    <row r="33" spans="1:20" ht="21.75" customHeight="1" x14ac:dyDescent="0.2">
      <c r="A33" s="117">
        <f t="shared" si="1"/>
        <v>28</v>
      </c>
      <c r="B33" s="122" t="s">
        <v>52</v>
      </c>
      <c r="C33" s="122"/>
      <c r="D33" s="122"/>
      <c r="E33" s="122"/>
      <c r="F33" s="8"/>
      <c r="G33" s="118"/>
      <c r="H33" s="120" t="s">
        <v>152</v>
      </c>
      <c r="I33" s="171" t="s">
        <v>7</v>
      </c>
      <c r="J33" s="118" t="s">
        <v>8</v>
      </c>
      <c r="K33" s="118"/>
      <c r="L33" s="120" t="s">
        <v>53</v>
      </c>
      <c r="M33" s="171" t="s">
        <v>10</v>
      </c>
      <c r="N33" s="118" t="s">
        <v>8</v>
      </c>
      <c r="O33" s="118"/>
      <c r="P33" s="212"/>
      <c r="Q33" s="213"/>
      <c r="R33" s="213"/>
      <c r="S33" s="214"/>
      <c r="T33" s="124"/>
    </row>
    <row r="34" spans="1:20" ht="21.75" customHeight="1" x14ac:dyDescent="0.2">
      <c r="A34" s="117">
        <f t="shared" si="1"/>
        <v>29</v>
      </c>
      <c r="B34" s="122"/>
      <c r="C34" s="122"/>
      <c r="D34" s="122"/>
      <c r="E34" s="122"/>
      <c r="F34" s="125" t="s">
        <v>54</v>
      </c>
      <c r="G34" s="301" t="s">
        <v>192</v>
      </c>
      <c r="H34" s="299"/>
      <c r="I34" s="299"/>
      <c r="J34" s="122"/>
      <c r="K34" s="122"/>
      <c r="L34" s="125" t="s">
        <v>55</v>
      </c>
      <c r="M34" s="302" t="s">
        <v>142</v>
      </c>
      <c r="N34" s="302"/>
      <c r="O34" s="302"/>
      <c r="P34" s="212" t="s">
        <v>195</v>
      </c>
      <c r="Q34" s="213"/>
      <c r="R34" s="213"/>
      <c r="S34" s="214"/>
      <c r="T34" s="124"/>
    </row>
    <row r="35" spans="1:20" ht="21.75" customHeight="1" x14ac:dyDescent="0.2">
      <c r="A35" s="117">
        <f t="shared" si="1"/>
        <v>30</v>
      </c>
      <c r="B35" s="8"/>
      <c r="C35" s="8"/>
      <c r="D35" s="8"/>
      <c r="E35" s="8"/>
      <c r="F35" s="9" t="s">
        <v>56</v>
      </c>
      <c r="G35" s="301" t="s">
        <v>194</v>
      </c>
      <c r="H35" s="299"/>
      <c r="I35" s="299"/>
      <c r="J35" s="122"/>
      <c r="K35" s="122"/>
      <c r="L35" s="125" t="s">
        <v>57</v>
      </c>
      <c r="M35" s="343" t="s">
        <v>193</v>
      </c>
      <c r="N35" s="302"/>
      <c r="O35" s="302"/>
      <c r="P35" s="212" t="s">
        <v>195</v>
      </c>
      <c r="Q35" s="213"/>
      <c r="R35" s="213"/>
      <c r="S35" s="214"/>
      <c r="T35" s="124"/>
    </row>
    <row r="36" spans="1:20" ht="21.75" customHeight="1" x14ac:dyDescent="0.2">
      <c r="A36" s="117">
        <f t="shared" si="1"/>
        <v>31</v>
      </c>
      <c r="B36" s="122" t="s">
        <v>58</v>
      </c>
      <c r="C36" s="122"/>
      <c r="D36" s="122"/>
      <c r="E36" s="118"/>
      <c r="F36" s="122"/>
      <c r="G36" s="122"/>
      <c r="H36" s="122"/>
      <c r="I36" s="122"/>
      <c r="J36" s="122"/>
      <c r="K36" s="122"/>
      <c r="L36" s="122"/>
      <c r="M36" s="122"/>
      <c r="N36" s="118"/>
      <c r="O36" s="122"/>
      <c r="P36" s="212"/>
      <c r="Q36" s="213"/>
      <c r="R36" s="213"/>
      <c r="S36" s="214"/>
      <c r="T36" s="124"/>
    </row>
    <row r="37" spans="1:20" ht="21.75" customHeight="1" x14ac:dyDescent="0.2">
      <c r="A37" s="117">
        <f t="shared" si="1"/>
        <v>32</v>
      </c>
      <c r="B37" s="122"/>
      <c r="C37" s="122"/>
      <c r="D37" s="125" t="s">
        <v>59</v>
      </c>
      <c r="E37" s="161" t="s">
        <v>7</v>
      </c>
      <c r="F37" s="122" t="s">
        <v>8</v>
      </c>
      <c r="G37" s="122"/>
      <c r="H37" s="125" t="s">
        <v>60</v>
      </c>
      <c r="I37" s="161" t="s">
        <v>10</v>
      </c>
      <c r="J37" s="118" t="s">
        <v>8</v>
      </c>
      <c r="K37" s="5"/>
      <c r="L37" s="125"/>
      <c r="M37" s="125" t="s">
        <v>151</v>
      </c>
      <c r="N37" s="172" t="s">
        <v>10</v>
      </c>
      <c r="O37" s="118" t="s">
        <v>8</v>
      </c>
      <c r="P37" s="212"/>
      <c r="Q37" s="213"/>
      <c r="R37" s="213"/>
      <c r="S37" s="214"/>
      <c r="T37" s="124"/>
    </row>
    <row r="38" spans="1:20" ht="21.75" customHeight="1" x14ac:dyDescent="0.2">
      <c r="A38" s="117">
        <f t="shared" si="1"/>
        <v>33</v>
      </c>
      <c r="B38" s="58"/>
      <c r="C38" s="11"/>
      <c r="D38" s="11"/>
      <c r="E38" s="118"/>
      <c r="F38" s="118"/>
      <c r="G38" s="118"/>
      <c r="H38" s="118"/>
      <c r="I38" s="120" t="s">
        <v>103</v>
      </c>
      <c r="J38" s="341" t="s">
        <v>3</v>
      </c>
      <c r="K38" s="342"/>
      <c r="L38" s="7"/>
      <c r="M38" s="5" t="s">
        <v>61</v>
      </c>
      <c r="N38" s="173" t="s">
        <v>3</v>
      </c>
      <c r="O38" s="155" t="s">
        <v>62</v>
      </c>
      <c r="P38" s="212"/>
      <c r="Q38" s="213"/>
      <c r="R38" s="213"/>
      <c r="S38" s="214"/>
      <c r="T38" s="124"/>
    </row>
    <row r="39" spans="1:20" ht="21.75" customHeight="1" x14ac:dyDescent="0.2">
      <c r="A39" s="117">
        <f t="shared" si="1"/>
        <v>34</v>
      </c>
      <c r="B39" s="36" t="s">
        <v>168</v>
      </c>
      <c r="C39" s="12" t="s">
        <v>169</v>
      </c>
      <c r="D39" s="235">
        <v>7001</v>
      </c>
      <c r="E39" s="122"/>
      <c r="F39" s="122"/>
      <c r="G39" s="122"/>
      <c r="H39" s="122"/>
      <c r="I39" s="120" t="s">
        <v>104</v>
      </c>
      <c r="J39" s="341" t="s">
        <v>102</v>
      </c>
      <c r="K39" s="342"/>
      <c r="L39" s="7"/>
      <c r="M39" s="5" t="s">
        <v>61</v>
      </c>
      <c r="N39" s="161">
        <v>15</v>
      </c>
      <c r="O39" s="155" t="s">
        <v>62</v>
      </c>
      <c r="P39" s="212"/>
      <c r="Q39" s="213"/>
      <c r="R39" s="213"/>
      <c r="S39" s="214"/>
      <c r="T39" s="124"/>
    </row>
    <row r="40" spans="1:20" ht="21.75" customHeight="1" x14ac:dyDescent="0.2">
      <c r="A40" s="127">
        <f t="shared" si="1"/>
        <v>35</v>
      </c>
      <c r="B40" s="7"/>
      <c r="C40" s="7"/>
      <c r="D40" s="7"/>
      <c r="E40" s="7"/>
      <c r="F40" s="7"/>
      <c r="G40" s="7"/>
      <c r="H40" s="7"/>
      <c r="I40" s="120" t="s">
        <v>110</v>
      </c>
      <c r="J40" s="309" t="s">
        <v>102</v>
      </c>
      <c r="K40" s="310"/>
      <c r="L40" s="7"/>
      <c r="M40" s="5" t="s">
        <v>61</v>
      </c>
      <c r="N40" s="161">
        <v>15</v>
      </c>
      <c r="O40" s="7" t="s">
        <v>62</v>
      </c>
      <c r="P40" s="215"/>
      <c r="Q40" s="216"/>
      <c r="R40" s="216"/>
      <c r="S40" s="217"/>
      <c r="T40" s="124"/>
    </row>
    <row r="41" spans="1:20" s="4" customFormat="1" ht="17.100000000000001" customHeight="1" x14ac:dyDescent="0.2">
      <c r="A41" s="91"/>
      <c r="B41" s="92" t="s">
        <v>63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4"/>
      <c r="P41" s="95"/>
      <c r="Q41" s="93"/>
      <c r="R41" s="93"/>
      <c r="S41" s="94"/>
      <c r="T41" s="91"/>
    </row>
    <row r="42" spans="1:20" s="4" customFormat="1" ht="17.100000000000001" customHeight="1" x14ac:dyDescent="0.2">
      <c r="A42" s="117">
        <f>A40+1</f>
        <v>36</v>
      </c>
      <c r="B42" s="128"/>
      <c r="C42" s="129"/>
      <c r="D42" s="129"/>
      <c r="E42" s="129"/>
      <c r="F42" s="129"/>
      <c r="G42" s="130"/>
      <c r="H42" s="130"/>
      <c r="I42" s="130"/>
      <c r="J42" s="131"/>
      <c r="K42" s="129"/>
      <c r="L42" s="132" t="s">
        <v>105</v>
      </c>
      <c r="M42" s="345"/>
      <c r="N42" s="345"/>
      <c r="O42" s="128" t="s">
        <v>106</v>
      </c>
      <c r="P42" s="218"/>
      <c r="Q42" s="219"/>
      <c r="R42" s="219"/>
      <c r="S42" s="220"/>
      <c r="T42" s="221"/>
    </row>
    <row r="43" spans="1:20" s="4" customFormat="1" ht="17.100000000000001" customHeight="1" x14ac:dyDescent="0.2">
      <c r="A43" s="124">
        <f t="shared" ref="A43:A51" si="2">A42+1</f>
        <v>37</v>
      </c>
      <c r="B43" s="135" t="s">
        <v>107</v>
      </c>
      <c r="C43" s="8"/>
      <c r="D43" s="8"/>
      <c r="E43" s="8"/>
      <c r="F43" s="8"/>
      <c r="G43" s="316" t="s">
        <v>64</v>
      </c>
      <c r="H43" s="316"/>
      <c r="I43" s="316" t="s">
        <v>65</v>
      </c>
      <c r="J43" s="316"/>
      <c r="K43" s="8"/>
      <c r="L43" s="8"/>
      <c r="M43" s="129"/>
      <c r="N43" s="129"/>
      <c r="O43" s="9"/>
      <c r="P43" s="222"/>
      <c r="Q43" s="207"/>
      <c r="R43" s="207"/>
      <c r="S43" s="208"/>
      <c r="T43" s="223"/>
    </row>
    <row r="44" spans="1:20" s="4" customFormat="1" ht="17.100000000000001" customHeight="1" x14ac:dyDescent="0.2">
      <c r="A44" s="124">
        <f t="shared" si="2"/>
        <v>38</v>
      </c>
      <c r="B44" s="137"/>
      <c r="C44" s="125"/>
      <c r="D44" s="125"/>
      <c r="E44" s="125"/>
      <c r="F44" s="125" t="s">
        <v>165</v>
      </c>
      <c r="G44" s="299"/>
      <c r="H44" s="299"/>
      <c r="I44" s="299"/>
      <c r="J44" s="299"/>
      <c r="K44" s="122" t="s">
        <v>66</v>
      </c>
      <c r="L44" s="122"/>
      <c r="M44" s="122"/>
      <c r="N44" s="122"/>
      <c r="O44" s="123"/>
      <c r="P44" s="212"/>
      <c r="Q44" s="213"/>
      <c r="R44" s="213"/>
      <c r="S44" s="214"/>
      <c r="T44" s="224"/>
    </row>
    <row r="45" spans="1:20" s="4" customFormat="1" ht="17.100000000000001" customHeight="1" x14ac:dyDescent="0.2">
      <c r="A45" s="124">
        <f t="shared" si="2"/>
        <v>39</v>
      </c>
      <c r="B45" s="137"/>
      <c r="C45" s="120"/>
      <c r="D45" s="140"/>
      <c r="E45" s="125"/>
      <c r="F45" s="125" t="s">
        <v>166</v>
      </c>
      <c r="G45" s="299"/>
      <c r="H45" s="299"/>
      <c r="I45" s="299"/>
      <c r="J45" s="299"/>
      <c r="K45" s="122" t="s">
        <v>66</v>
      </c>
      <c r="L45" s="122"/>
      <c r="M45" s="122"/>
      <c r="N45" s="122"/>
      <c r="O45" s="123"/>
      <c r="P45" s="212"/>
      <c r="Q45" s="213"/>
      <c r="R45" s="213"/>
      <c r="S45" s="214"/>
      <c r="T45" s="224"/>
    </row>
    <row r="46" spans="1:20" s="4" customFormat="1" ht="17.100000000000001" customHeight="1" x14ac:dyDescent="0.2">
      <c r="A46" s="124">
        <f t="shared" si="2"/>
        <v>40</v>
      </c>
      <c r="B46" s="67"/>
      <c r="C46" s="27"/>
      <c r="D46" s="125"/>
      <c r="E46" s="125"/>
      <c r="F46" s="126" t="s">
        <v>167</v>
      </c>
      <c r="G46" s="344"/>
      <c r="H46" s="344"/>
      <c r="I46" s="299"/>
      <c r="J46" s="299"/>
      <c r="K46" s="137" t="s">
        <v>66</v>
      </c>
      <c r="L46" s="122"/>
      <c r="M46" s="122"/>
      <c r="N46" s="122"/>
      <c r="O46" s="123"/>
      <c r="P46" s="212"/>
      <c r="Q46" s="213"/>
      <c r="R46" s="213"/>
      <c r="S46" s="214"/>
      <c r="T46" s="224"/>
    </row>
    <row r="47" spans="1:20" s="4" customFormat="1" ht="17.100000000000001" customHeight="1" x14ac:dyDescent="0.2">
      <c r="A47" s="16">
        <f t="shared" si="2"/>
        <v>41</v>
      </c>
      <c r="B47" s="67"/>
      <c r="C47" s="14"/>
      <c r="D47" s="43"/>
      <c r="E47" s="87"/>
      <c r="F47" s="15"/>
      <c r="G47" s="88"/>
      <c r="H47" s="88"/>
      <c r="I47" s="47" t="s">
        <v>67</v>
      </c>
      <c r="J47" s="156" t="s">
        <v>10</v>
      </c>
      <c r="K47" s="53" t="s">
        <v>8</v>
      </c>
      <c r="L47" s="14"/>
      <c r="M47" s="14"/>
      <c r="N47" s="14"/>
      <c r="O47" s="89"/>
      <c r="P47" s="225"/>
      <c r="Q47" s="226"/>
      <c r="R47" s="226"/>
      <c r="S47" s="227"/>
      <c r="T47" s="228"/>
    </row>
    <row r="48" spans="1:20" s="4" customFormat="1" ht="17.100000000000001" customHeight="1" x14ac:dyDescent="0.2">
      <c r="A48" s="16">
        <f t="shared" si="2"/>
        <v>42</v>
      </c>
      <c r="B48" s="36"/>
      <c r="C48" s="35"/>
      <c r="D48" s="28"/>
      <c r="E48" s="28"/>
      <c r="F48" s="27"/>
      <c r="G48" s="14"/>
      <c r="H48" s="28"/>
      <c r="I48" s="51" t="s">
        <v>108</v>
      </c>
      <c r="J48" s="164" t="s">
        <v>160</v>
      </c>
      <c r="K48" s="27" t="s">
        <v>71</v>
      </c>
      <c r="L48" s="27"/>
      <c r="M48" s="27"/>
      <c r="N48" s="27"/>
      <c r="O48" s="51"/>
      <c r="P48" s="194"/>
      <c r="Q48" s="190"/>
      <c r="R48" s="190"/>
      <c r="S48" s="193"/>
      <c r="T48" s="229"/>
    </row>
    <row r="49" spans="1:24" s="4" customFormat="1" ht="17.100000000000001" customHeight="1" x14ac:dyDescent="0.2">
      <c r="A49" s="16">
        <f t="shared" si="2"/>
        <v>43</v>
      </c>
      <c r="B49" s="58"/>
      <c r="C49" s="27"/>
      <c r="D49" s="27"/>
      <c r="E49" s="14"/>
      <c r="F49" s="27"/>
      <c r="G49" s="28"/>
      <c r="H49" s="28"/>
      <c r="I49" s="51" t="s">
        <v>109</v>
      </c>
      <c r="J49" s="164" t="s">
        <v>160</v>
      </c>
      <c r="K49" s="27" t="s">
        <v>71</v>
      </c>
      <c r="L49" s="28"/>
      <c r="M49" s="27"/>
      <c r="N49" s="27"/>
      <c r="O49" s="63"/>
      <c r="P49" s="194"/>
      <c r="Q49" s="190"/>
      <c r="R49" s="190"/>
      <c r="S49" s="193"/>
      <c r="T49" s="229"/>
    </row>
    <row r="50" spans="1:24" s="4" customFormat="1" ht="17.100000000000001" customHeight="1" x14ac:dyDescent="0.2">
      <c r="A50" s="16">
        <f t="shared" si="2"/>
        <v>44</v>
      </c>
      <c r="B50" s="58"/>
      <c r="C50" s="27"/>
      <c r="D50" s="27"/>
      <c r="E50" s="27"/>
      <c r="F50" s="11"/>
      <c r="G50" s="28"/>
      <c r="H50" s="28"/>
      <c r="I50" s="51" t="s">
        <v>68</v>
      </c>
      <c r="J50" s="164" t="s">
        <v>10</v>
      </c>
      <c r="K50" s="11" t="s">
        <v>8</v>
      </c>
      <c r="L50" s="28"/>
      <c r="M50" s="27"/>
      <c r="N50" s="27"/>
      <c r="O50" s="63"/>
      <c r="P50" s="194"/>
      <c r="Q50" s="190"/>
      <c r="R50" s="190"/>
      <c r="S50" s="193"/>
      <c r="T50" s="229"/>
    </row>
    <row r="51" spans="1:24" ht="19.5" customHeight="1" x14ac:dyDescent="0.2">
      <c r="A51" s="16">
        <f t="shared" si="2"/>
        <v>45</v>
      </c>
      <c r="B51" s="58"/>
      <c r="C51" s="27"/>
      <c r="D51" s="27"/>
      <c r="E51" s="27"/>
      <c r="F51" s="51" t="s">
        <v>69</v>
      </c>
      <c r="G51" s="161" t="s">
        <v>10</v>
      </c>
      <c r="H51" s="58" t="s">
        <v>8</v>
      </c>
      <c r="I51" s="51" t="s">
        <v>47</v>
      </c>
      <c r="J51" s="161" t="s">
        <v>7</v>
      </c>
      <c r="K51" s="35" t="s">
        <v>8</v>
      </c>
      <c r="L51" s="27"/>
      <c r="M51" s="28" t="s">
        <v>48</v>
      </c>
      <c r="N51" s="161" t="s">
        <v>10</v>
      </c>
      <c r="O51" s="90" t="s">
        <v>8</v>
      </c>
      <c r="P51" s="194"/>
      <c r="Q51" s="190"/>
      <c r="R51" s="190"/>
      <c r="S51" s="193"/>
      <c r="T51" s="229"/>
    </row>
    <row r="52" spans="1:24" ht="19.5" customHeight="1" x14ac:dyDescent="0.2">
      <c r="A52" s="45"/>
      <c r="B52" s="58"/>
      <c r="C52" s="18"/>
      <c r="D52" s="11"/>
      <c r="E52" s="27"/>
      <c r="F52" s="28"/>
      <c r="G52" s="154"/>
      <c r="H52" s="58"/>
      <c r="I52" s="27"/>
      <c r="J52" s="11"/>
      <c r="K52" s="27"/>
      <c r="L52" s="27"/>
      <c r="M52" s="28" t="s">
        <v>70</v>
      </c>
      <c r="N52" s="174" t="s">
        <v>10</v>
      </c>
      <c r="O52" s="90" t="s">
        <v>8</v>
      </c>
      <c r="P52" s="194"/>
      <c r="Q52" s="226"/>
      <c r="R52" s="226"/>
      <c r="S52" s="227"/>
      <c r="T52" s="228"/>
    </row>
    <row r="53" spans="1:24" s="4" customFormat="1" ht="17.100000000000001" customHeight="1" x14ac:dyDescent="0.2">
      <c r="A53" s="45">
        <f>A51+1</f>
        <v>46</v>
      </c>
      <c r="B53" s="2" t="s">
        <v>148</v>
      </c>
      <c r="C53" s="175" t="s">
        <v>10</v>
      </c>
      <c r="D53" s="148" t="s">
        <v>8</v>
      </c>
      <c r="E53" s="35" t="s">
        <v>149</v>
      </c>
      <c r="F53" s="35"/>
      <c r="G53" s="176" t="s">
        <v>7</v>
      </c>
      <c r="H53" s="62"/>
      <c r="I53" s="43" t="s">
        <v>150</v>
      </c>
      <c r="J53" s="175">
        <v>1</v>
      </c>
      <c r="K53" s="18"/>
      <c r="L53" s="82"/>
      <c r="M53" s="18"/>
      <c r="P53" s="194"/>
      <c r="Q53" s="226"/>
      <c r="R53" s="226"/>
      <c r="S53" s="227"/>
      <c r="T53" s="228"/>
    </row>
    <row r="54" spans="1:24" ht="17.100000000000001" customHeight="1" x14ac:dyDescent="0.2">
      <c r="A54" s="91"/>
      <c r="B54" s="146" t="s">
        <v>72</v>
      </c>
      <c r="C54" s="93"/>
      <c r="D54" s="93"/>
      <c r="E54" s="93"/>
      <c r="F54" s="93"/>
      <c r="G54" s="110"/>
      <c r="H54" s="93"/>
      <c r="I54" s="93"/>
      <c r="J54" s="110"/>
      <c r="K54" s="93"/>
      <c r="L54" s="93"/>
      <c r="M54" s="93"/>
      <c r="N54" s="93"/>
      <c r="O54" s="94"/>
      <c r="P54" s="95"/>
      <c r="Q54" s="93"/>
      <c r="R54" s="93"/>
      <c r="S54" s="94"/>
      <c r="T54" s="91"/>
    </row>
    <row r="55" spans="1:24" ht="17.100000000000001" customHeight="1" x14ac:dyDescent="0.2">
      <c r="A55" s="134">
        <f>A53+1</f>
        <v>47</v>
      </c>
      <c r="B55" s="128"/>
      <c r="C55" s="129"/>
      <c r="D55" s="138"/>
      <c r="E55" s="139" t="s">
        <v>52</v>
      </c>
      <c r="F55" s="311" t="s">
        <v>73</v>
      </c>
      <c r="G55" s="312"/>
      <c r="H55" s="129"/>
      <c r="I55" s="129"/>
      <c r="J55" s="138" t="s">
        <v>115</v>
      </c>
      <c r="K55" s="177"/>
      <c r="L55" s="129"/>
      <c r="M55" s="138" t="s">
        <v>138</v>
      </c>
      <c r="N55" s="177"/>
      <c r="O55" s="133"/>
      <c r="P55" s="212"/>
      <c r="Q55" s="219"/>
      <c r="R55" s="219"/>
      <c r="S55" s="220"/>
      <c r="T55" s="221"/>
    </row>
    <row r="56" spans="1:24" ht="17.100000000000001" customHeight="1" x14ac:dyDescent="0.2">
      <c r="A56" s="124">
        <f>A55+1</f>
        <v>48</v>
      </c>
      <c r="B56" s="137"/>
      <c r="C56" s="122"/>
      <c r="D56" s="125"/>
      <c r="E56" s="140" t="s">
        <v>74</v>
      </c>
      <c r="F56" s="311" t="s">
        <v>3</v>
      </c>
      <c r="G56" s="312"/>
      <c r="H56" s="122"/>
      <c r="I56" s="122"/>
      <c r="J56" s="125" t="s">
        <v>75</v>
      </c>
      <c r="K56" s="177"/>
      <c r="L56" s="122"/>
      <c r="M56" s="125" t="s">
        <v>139</v>
      </c>
      <c r="N56" s="177"/>
      <c r="O56" s="123"/>
      <c r="P56" s="212"/>
      <c r="Q56" s="213"/>
      <c r="R56" s="213"/>
      <c r="S56" s="214"/>
      <c r="T56" s="224"/>
    </row>
    <row r="57" spans="1:24" ht="17.100000000000001" customHeight="1" x14ac:dyDescent="0.2">
      <c r="A57" s="124">
        <f>A56+1</f>
        <v>49</v>
      </c>
      <c r="B57" s="137"/>
      <c r="C57" s="122"/>
      <c r="D57" s="125"/>
      <c r="E57" s="140" t="s">
        <v>76</v>
      </c>
      <c r="F57" s="313"/>
      <c r="G57" s="314"/>
      <c r="H57" s="122"/>
      <c r="I57" s="122"/>
      <c r="J57" s="125" t="s">
        <v>77</v>
      </c>
      <c r="K57" s="177"/>
      <c r="L57" s="122"/>
      <c r="M57" s="125" t="s">
        <v>140</v>
      </c>
      <c r="N57" s="174"/>
      <c r="O57" s="123"/>
      <c r="P57" s="212"/>
      <c r="Q57" s="213"/>
      <c r="R57" s="213"/>
      <c r="S57" s="214"/>
      <c r="T57" s="224"/>
    </row>
    <row r="58" spans="1:24" ht="17.100000000000001" customHeight="1" x14ac:dyDescent="0.2">
      <c r="A58" s="141">
        <f>A57+1</f>
        <v>50</v>
      </c>
      <c r="B58" s="122"/>
      <c r="C58" s="122"/>
      <c r="D58" s="122"/>
      <c r="E58" s="142" t="s">
        <v>136</v>
      </c>
      <c r="F58" s="329"/>
      <c r="G58" s="330"/>
      <c r="H58" s="122"/>
      <c r="I58" s="122"/>
      <c r="J58" s="125" t="s">
        <v>135</v>
      </c>
      <c r="K58" s="177"/>
      <c r="L58" s="122"/>
      <c r="M58" s="122" t="s">
        <v>141</v>
      </c>
      <c r="N58" s="177"/>
      <c r="O58" s="8"/>
      <c r="P58" s="212"/>
      <c r="Q58" s="213"/>
      <c r="R58" s="213"/>
      <c r="S58" s="213"/>
      <c r="T58" s="224"/>
    </row>
    <row r="59" spans="1:24" ht="17.100000000000001" customHeight="1" x14ac:dyDescent="0.2">
      <c r="A59" s="124">
        <f>A62+1</f>
        <v>52</v>
      </c>
      <c r="B59" s="136" t="s">
        <v>78</v>
      </c>
      <c r="C59" s="8"/>
      <c r="D59" s="8"/>
      <c r="E59" s="142"/>
      <c r="F59" s="142" t="s">
        <v>79</v>
      </c>
      <c r="G59" s="178"/>
      <c r="H59" s="8" t="s">
        <v>80</v>
      </c>
      <c r="I59" s="8"/>
      <c r="J59" s="8"/>
      <c r="K59" s="8"/>
      <c r="L59" s="143"/>
      <c r="M59" s="142" t="s">
        <v>81</v>
      </c>
      <c r="N59" s="161"/>
      <c r="O59" s="123" t="s">
        <v>80</v>
      </c>
      <c r="P59" s="212"/>
      <c r="Q59" s="207"/>
      <c r="R59" s="207"/>
      <c r="S59" s="208"/>
      <c r="T59" s="223"/>
    </row>
    <row r="60" spans="1:24" ht="17.100000000000001" customHeight="1" x14ac:dyDescent="0.2">
      <c r="A60" s="124">
        <f>A59+1</f>
        <v>53</v>
      </c>
      <c r="B60" s="137"/>
      <c r="C60" s="122"/>
      <c r="D60" s="8"/>
      <c r="E60" s="125"/>
      <c r="F60" s="125" t="s">
        <v>131</v>
      </c>
      <c r="G60" s="179"/>
      <c r="H60" s="8" t="s">
        <v>80</v>
      </c>
      <c r="I60" s="27"/>
      <c r="J60" s="122"/>
      <c r="K60" s="8"/>
      <c r="L60" s="125"/>
      <c r="M60" s="120" t="s">
        <v>82</v>
      </c>
      <c r="N60" s="171" t="s">
        <v>3</v>
      </c>
      <c r="O60" s="123" t="s">
        <v>80</v>
      </c>
      <c r="P60" s="212"/>
      <c r="Q60" s="213"/>
      <c r="R60" s="213"/>
      <c r="S60" s="214"/>
      <c r="T60" s="224"/>
      <c r="X60" s="2" t="s">
        <v>134</v>
      </c>
    </row>
    <row r="61" spans="1:24" ht="17.100000000000001" customHeight="1" x14ac:dyDescent="0.2">
      <c r="A61" s="45">
        <f>A57+1</f>
        <v>50</v>
      </c>
      <c r="B61" s="67" t="s">
        <v>83</v>
      </c>
      <c r="C61" s="14"/>
      <c r="D61" s="14"/>
      <c r="E61" s="14"/>
      <c r="F61" s="14"/>
      <c r="G61" s="14"/>
      <c r="H61" s="54" t="s">
        <v>84</v>
      </c>
      <c r="I61" s="177" t="s">
        <v>7</v>
      </c>
      <c r="J61" s="14" t="s">
        <v>8</v>
      </c>
      <c r="K61" s="14"/>
      <c r="L61" s="54" t="s">
        <v>85</v>
      </c>
      <c r="M61" s="177">
        <v>1</v>
      </c>
      <c r="N61" s="13"/>
      <c r="O61" s="89"/>
      <c r="P61" s="212"/>
      <c r="Q61" s="226"/>
      <c r="R61" s="226"/>
      <c r="S61" s="227"/>
      <c r="T61" s="228"/>
    </row>
    <row r="62" spans="1:24" ht="17.100000000000001" customHeight="1" x14ac:dyDescent="0.2">
      <c r="A62" s="16">
        <f>A61+1</f>
        <v>51</v>
      </c>
      <c r="B62" s="234"/>
      <c r="D62" s="233"/>
      <c r="G62" s="148"/>
      <c r="H62" s="51" t="s">
        <v>86</v>
      </c>
      <c r="I62" s="177" t="s">
        <v>7</v>
      </c>
      <c r="J62" s="58" t="s">
        <v>8</v>
      </c>
      <c r="K62" s="28"/>
      <c r="L62" s="51" t="s">
        <v>85</v>
      </c>
      <c r="M62" s="177">
        <v>1</v>
      </c>
      <c r="N62" s="13"/>
      <c r="O62" s="144"/>
      <c r="P62" s="212"/>
      <c r="Q62" s="190"/>
      <c r="R62" s="190"/>
      <c r="S62" s="193"/>
      <c r="T62" s="229"/>
    </row>
    <row r="63" spans="1:24" ht="17.100000000000001" customHeight="1" x14ac:dyDescent="0.2">
      <c r="A63" s="91"/>
      <c r="B63" s="149" t="s">
        <v>116</v>
      </c>
      <c r="C63" s="92"/>
      <c r="D63" s="92"/>
      <c r="E63" s="92"/>
      <c r="F63" s="92"/>
      <c r="G63" s="92"/>
      <c r="H63" s="92"/>
      <c r="I63" s="92"/>
      <c r="J63" s="92"/>
      <c r="K63" s="101"/>
      <c r="L63" s="92"/>
      <c r="M63" s="92"/>
      <c r="N63" s="92"/>
      <c r="O63" s="147"/>
      <c r="P63" s="95"/>
      <c r="Q63" s="92"/>
      <c r="R63" s="92"/>
      <c r="S63" s="147"/>
      <c r="T63" s="91"/>
    </row>
    <row r="64" spans="1:24" ht="17.100000000000001" customHeight="1" x14ac:dyDescent="0.2">
      <c r="A64" s="16"/>
      <c r="B64" s="152" t="s">
        <v>144</v>
      </c>
      <c r="C64" s="27"/>
      <c r="D64" s="165"/>
      <c r="E64" s="153" t="s">
        <v>8</v>
      </c>
      <c r="F64" s="11"/>
      <c r="G64" s="27"/>
      <c r="H64" s="27"/>
      <c r="I64" s="27"/>
      <c r="J64" s="11" t="s">
        <v>145</v>
      </c>
      <c r="K64" s="180" t="s">
        <v>3</v>
      </c>
      <c r="L64" s="35" t="s">
        <v>146</v>
      </c>
      <c r="M64" s="35" t="s">
        <v>153</v>
      </c>
      <c r="N64" s="165" t="s">
        <v>7</v>
      </c>
      <c r="O64" s="18" t="s">
        <v>8</v>
      </c>
      <c r="P64" s="212"/>
      <c r="Q64" s="219"/>
      <c r="R64" s="190"/>
      <c r="S64" s="193"/>
      <c r="T64" s="229"/>
    </row>
    <row r="65" spans="1:20" s="3" customFormat="1" ht="21.75" customHeight="1" x14ac:dyDescent="0.2">
      <c r="A65" s="151">
        <f>A60+1</f>
        <v>54</v>
      </c>
      <c r="B65" s="58"/>
      <c r="C65" s="27"/>
      <c r="D65" s="46"/>
      <c r="E65" s="27"/>
      <c r="F65" s="165"/>
      <c r="G65" s="14" t="s">
        <v>8</v>
      </c>
      <c r="H65" s="27"/>
      <c r="I65" s="27"/>
      <c r="J65" s="28" t="s">
        <v>126</v>
      </c>
      <c r="K65" s="165"/>
      <c r="L65" s="14" t="s">
        <v>8</v>
      </c>
      <c r="M65" s="35" t="s">
        <v>154</v>
      </c>
      <c r="N65" s="181">
        <v>0</v>
      </c>
      <c r="O65" s="181">
        <v>1</v>
      </c>
      <c r="P65" s="230"/>
      <c r="Q65" s="202"/>
      <c r="R65" s="202"/>
      <c r="S65" s="203"/>
      <c r="T65" s="231"/>
    </row>
    <row r="66" spans="1:20" s="3" customFormat="1" ht="21.75" customHeight="1" x14ac:dyDescent="0.2">
      <c r="A66" s="16">
        <f t="shared" ref="A66:A71" si="3">A65+1</f>
        <v>55</v>
      </c>
      <c r="B66" s="67"/>
      <c r="C66" s="27"/>
      <c r="D66" s="27"/>
      <c r="E66" s="54" t="s">
        <v>122</v>
      </c>
      <c r="F66" s="165"/>
      <c r="G66" s="14" t="s">
        <v>8</v>
      </c>
      <c r="H66" s="27"/>
      <c r="I66" s="27"/>
      <c r="J66" s="54" t="s">
        <v>123</v>
      </c>
      <c r="K66" s="182"/>
      <c r="L66" s="14" t="s">
        <v>8</v>
      </c>
      <c r="M66" s="14"/>
      <c r="N66" s="27"/>
      <c r="O66" s="63"/>
      <c r="P66" s="232"/>
      <c r="Q66" s="190"/>
      <c r="R66" s="190"/>
      <c r="S66" s="193"/>
      <c r="T66" s="229"/>
    </row>
    <row r="67" spans="1:20" s="3" customFormat="1" ht="21.75" customHeight="1" x14ac:dyDescent="0.2">
      <c r="A67" s="16">
        <f t="shared" si="3"/>
        <v>56</v>
      </c>
      <c r="B67" s="58"/>
      <c r="C67" s="27"/>
      <c r="D67" s="27"/>
      <c r="E67" s="28" t="s">
        <v>118</v>
      </c>
      <c r="F67" s="182"/>
      <c r="G67" s="14" t="s">
        <v>8</v>
      </c>
      <c r="H67" s="27"/>
      <c r="I67" s="27"/>
      <c r="J67" s="28" t="s">
        <v>120</v>
      </c>
      <c r="K67" s="177"/>
      <c r="L67" s="14" t="s">
        <v>8</v>
      </c>
      <c r="M67" s="14"/>
      <c r="N67" s="27"/>
      <c r="O67" s="63"/>
      <c r="P67" s="232"/>
      <c r="Q67" s="190"/>
      <c r="R67" s="190"/>
      <c r="S67" s="193"/>
      <c r="T67" s="229"/>
    </row>
    <row r="68" spans="1:20" s="3" customFormat="1" ht="21.75" customHeight="1" x14ac:dyDescent="0.2">
      <c r="A68" s="16">
        <f t="shared" si="3"/>
        <v>57</v>
      </c>
      <c r="B68" s="58"/>
      <c r="C68" s="27"/>
      <c r="D68" s="27"/>
      <c r="E68" s="28" t="s">
        <v>129</v>
      </c>
      <c r="F68" s="177">
        <v>400</v>
      </c>
      <c r="G68" s="14" t="s">
        <v>125</v>
      </c>
      <c r="H68" s="27"/>
      <c r="I68" s="27"/>
      <c r="J68" s="28" t="s">
        <v>130</v>
      </c>
      <c r="K68" s="177"/>
      <c r="L68" s="14" t="s">
        <v>8</v>
      </c>
      <c r="M68" s="14"/>
      <c r="N68" s="27"/>
      <c r="O68" s="63"/>
      <c r="P68" s="232"/>
      <c r="Q68" s="190"/>
      <c r="R68" s="190"/>
      <c r="S68" s="193"/>
      <c r="T68" s="229"/>
    </row>
    <row r="69" spans="1:20" s="3" customFormat="1" ht="21.75" customHeight="1" x14ac:dyDescent="0.2">
      <c r="A69" s="16">
        <f t="shared" si="3"/>
        <v>58</v>
      </c>
      <c r="B69" s="58"/>
      <c r="C69" s="27"/>
      <c r="D69" s="27"/>
      <c r="E69" s="28" t="s">
        <v>119</v>
      </c>
      <c r="F69" s="177"/>
      <c r="G69" s="14" t="s">
        <v>8</v>
      </c>
      <c r="H69" s="27"/>
      <c r="I69" s="27"/>
      <c r="J69" s="28" t="s">
        <v>121</v>
      </c>
      <c r="K69" s="177"/>
      <c r="L69" s="14" t="s">
        <v>8</v>
      </c>
      <c r="M69" s="14"/>
      <c r="N69" s="27"/>
      <c r="O69" s="63"/>
      <c r="P69" s="232"/>
      <c r="Q69" s="190"/>
      <c r="R69" s="190"/>
      <c r="S69" s="193"/>
      <c r="T69" s="229"/>
    </row>
    <row r="70" spans="1:20" s="3" customFormat="1" ht="21.75" customHeight="1" x14ac:dyDescent="0.2">
      <c r="A70" s="16">
        <f t="shared" si="3"/>
        <v>59</v>
      </c>
      <c r="B70" s="58"/>
      <c r="C70" s="27"/>
      <c r="D70" s="27"/>
      <c r="E70" s="28" t="s">
        <v>191</v>
      </c>
      <c r="F70" s="183"/>
      <c r="G70" s="18" t="s">
        <v>8</v>
      </c>
      <c r="H70" s="27"/>
      <c r="I70" s="27"/>
      <c r="J70" s="28" t="s">
        <v>127</v>
      </c>
      <c r="K70" s="183" t="s">
        <v>124</v>
      </c>
      <c r="L70" s="18" t="s">
        <v>125</v>
      </c>
      <c r="M70" s="80" t="s">
        <v>133</v>
      </c>
      <c r="N70" s="177"/>
      <c r="O70" s="14" t="s">
        <v>8</v>
      </c>
      <c r="P70" s="232"/>
      <c r="Q70" s="190"/>
      <c r="R70" s="190"/>
      <c r="S70" s="193"/>
      <c r="T70" s="229"/>
    </row>
    <row r="71" spans="1:20" s="3" customFormat="1" ht="21.75" customHeight="1" x14ac:dyDescent="0.2">
      <c r="A71" s="16">
        <f t="shared" si="3"/>
        <v>60</v>
      </c>
      <c r="B71" s="58"/>
      <c r="C71" s="27"/>
      <c r="D71" s="27"/>
      <c r="E71" s="28" t="s">
        <v>128</v>
      </c>
      <c r="F71" s="329" t="s">
        <v>161</v>
      </c>
      <c r="G71" s="330"/>
      <c r="H71" s="27"/>
      <c r="I71" s="27"/>
      <c r="J71" s="28" t="s">
        <v>117</v>
      </c>
      <c r="K71" s="331"/>
      <c r="L71" s="332"/>
      <c r="M71" s="80" t="s">
        <v>143</v>
      </c>
      <c r="N71" s="177"/>
      <c r="O71" s="14" t="s">
        <v>8</v>
      </c>
      <c r="P71" s="232"/>
      <c r="Q71" s="190"/>
      <c r="R71" s="190"/>
      <c r="S71" s="193"/>
      <c r="T71" s="229"/>
    </row>
    <row r="72" spans="1:20" s="3" customFormat="1" ht="21.75" customHeight="1" x14ac:dyDescent="0.2">
      <c r="A72" s="91"/>
      <c r="B72" s="146"/>
      <c r="C72" s="92"/>
      <c r="D72" s="92"/>
      <c r="E72" s="92"/>
      <c r="F72" s="109"/>
      <c r="G72" s="109"/>
      <c r="H72" s="92"/>
      <c r="I72" s="92"/>
      <c r="J72" s="92"/>
      <c r="K72" s="92"/>
      <c r="L72" s="92"/>
      <c r="M72" s="92"/>
      <c r="N72" s="92"/>
      <c r="O72" s="147"/>
      <c r="P72" s="95"/>
      <c r="Q72" s="92"/>
      <c r="R72" s="92"/>
      <c r="S72" s="147"/>
      <c r="T72" s="91"/>
    </row>
    <row r="73" spans="1:20" ht="21.75" customHeight="1" x14ac:dyDescent="0.2">
      <c r="A73" s="318"/>
      <c r="B73" s="318"/>
      <c r="C73" s="318"/>
      <c r="D73" s="318"/>
      <c r="E73" s="318"/>
      <c r="F73" s="318"/>
      <c r="G73" s="318"/>
      <c r="H73" s="184"/>
      <c r="I73" s="319"/>
      <c r="J73" s="319"/>
      <c r="K73" s="320"/>
      <c r="L73" s="320"/>
      <c r="M73" s="320"/>
      <c r="N73" s="320"/>
      <c r="O73" s="320"/>
      <c r="P73" s="185"/>
      <c r="Q73" s="320"/>
      <c r="R73" s="320"/>
      <c r="S73" s="320"/>
      <c r="T73" s="320"/>
    </row>
    <row r="74" spans="1:20" ht="21.75" customHeight="1" x14ac:dyDescent="0.2">
      <c r="A74" s="318" t="s">
        <v>190</v>
      </c>
      <c r="B74" s="318"/>
      <c r="C74" s="318"/>
      <c r="D74" s="318"/>
      <c r="E74" s="318"/>
      <c r="F74" s="318"/>
      <c r="G74" s="318"/>
      <c r="H74" s="184"/>
      <c r="I74" s="319"/>
      <c r="J74" s="319"/>
      <c r="K74" s="320"/>
      <c r="L74" s="320"/>
      <c r="M74" s="320"/>
      <c r="N74" s="320"/>
      <c r="O74" s="320"/>
      <c r="P74" s="185"/>
      <c r="Q74" s="320"/>
      <c r="R74" s="320"/>
      <c r="S74" s="320"/>
      <c r="T74" s="320"/>
    </row>
    <row r="75" spans="1:20" ht="21.75" customHeight="1" x14ac:dyDescent="0.2">
      <c r="A75" s="321" t="s">
        <v>189</v>
      </c>
      <c r="B75" s="321"/>
      <c r="C75" s="321"/>
      <c r="D75" s="321"/>
      <c r="E75" s="321"/>
      <c r="F75" s="321"/>
      <c r="G75" s="321"/>
      <c r="H75" s="186"/>
      <c r="I75" s="322"/>
      <c r="J75" s="323"/>
      <c r="K75" s="320"/>
      <c r="L75" s="320"/>
      <c r="M75" s="320"/>
      <c r="N75" s="320"/>
      <c r="O75" s="320"/>
      <c r="P75" s="187"/>
      <c r="Q75" s="317"/>
      <c r="R75" s="317"/>
      <c r="S75" s="317"/>
      <c r="T75" s="317"/>
    </row>
    <row r="76" spans="1:20" ht="21.75" customHeight="1" x14ac:dyDescent="0.2">
      <c r="A76" s="321"/>
      <c r="B76" s="321"/>
      <c r="C76" s="321"/>
      <c r="D76" s="321"/>
      <c r="E76" s="321"/>
      <c r="F76" s="321"/>
      <c r="G76" s="321"/>
      <c r="H76" s="188">
        <v>0</v>
      </c>
      <c r="I76" s="327"/>
      <c r="J76" s="327"/>
      <c r="K76" s="317"/>
      <c r="L76" s="317"/>
      <c r="M76" s="317"/>
      <c r="N76" s="317"/>
      <c r="O76" s="317"/>
      <c r="P76" s="187"/>
      <c r="Q76" s="317"/>
      <c r="R76" s="317"/>
      <c r="S76" s="317"/>
      <c r="T76" s="317"/>
    </row>
    <row r="77" spans="1:20" ht="23.25" customHeight="1" x14ac:dyDescent="0.2">
      <c r="A77" s="324" t="s">
        <v>87</v>
      </c>
      <c r="B77" s="324"/>
      <c r="C77" s="324"/>
      <c r="D77" s="324"/>
      <c r="E77" s="324"/>
      <c r="F77" s="324"/>
      <c r="G77" s="324"/>
      <c r="H77" s="13" t="s">
        <v>16</v>
      </c>
      <c r="I77" s="325" t="s">
        <v>88</v>
      </c>
      <c r="J77" s="325"/>
      <c r="K77" s="311" t="s">
        <v>89</v>
      </c>
      <c r="L77" s="311"/>
      <c r="M77" s="311"/>
      <c r="N77" s="311"/>
      <c r="O77" s="311"/>
      <c r="P77" s="145" t="s">
        <v>90</v>
      </c>
      <c r="Q77" s="326" t="s">
        <v>91</v>
      </c>
      <c r="R77" s="326"/>
      <c r="S77" s="326" t="s">
        <v>92</v>
      </c>
      <c r="T77" s="326"/>
    </row>
  </sheetData>
  <sheetProtection selectLockedCells="1"/>
  <mergeCells count="78">
    <mergeCell ref="I2:K2"/>
    <mergeCell ref="F71:G71"/>
    <mergeCell ref="K71:L71"/>
    <mergeCell ref="S2:T2"/>
    <mergeCell ref="F58:G58"/>
    <mergeCell ref="R4:T4"/>
    <mergeCell ref="R3:T3"/>
    <mergeCell ref="N25:O25"/>
    <mergeCell ref="N26:O26"/>
    <mergeCell ref="J38:K38"/>
    <mergeCell ref="J39:K39"/>
    <mergeCell ref="G35:I35"/>
    <mergeCell ref="M35:O35"/>
    <mergeCell ref="G46:H46"/>
    <mergeCell ref="I46:J46"/>
    <mergeCell ref="M42:N42"/>
    <mergeCell ref="S76:T76"/>
    <mergeCell ref="A77:G77"/>
    <mergeCell ref="I77:J77"/>
    <mergeCell ref="K77:O77"/>
    <mergeCell ref="Q77:R77"/>
    <mergeCell ref="S77:T77"/>
    <mergeCell ref="A76:G76"/>
    <mergeCell ref="I76:J76"/>
    <mergeCell ref="K76:O76"/>
    <mergeCell ref="Q76:R76"/>
    <mergeCell ref="S75:T75"/>
    <mergeCell ref="A73:G73"/>
    <mergeCell ref="I73:J73"/>
    <mergeCell ref="K73:O73"/>
    <mergeCell ref="Q73:R73"/>
    <mergeCell ref="A74:G74"/>
    <mergeCell ref="I74:J74"/>
    <mergeCell ref="K74:O74"/>
    <mergeCell ref="Q74:R74"/>
    <mergeCell ref="S74:T74"/>
    <mergeCell ref="A75:G75"/>
    <mergeCell ref="I75:J75"/>
    <mergeCell ref="K75:O75"/>
    <mergeCell ref="Q75:R75"/>
    <mergeCell ref="S73:T73"/>
    <mergeCell ref="J40:K40"/>
    <mergeCell ref="F55:G55"/>
    <mergeCell ref="F56:G56"/>
    <mergeCell ref="F57:G57"/>
    <mergeCell ref="N21:O21"/>
    <mergeCell ref="N27:O27"/>
    <mergeCell ref="I43:J43"/>
    <mergeCell ref="G44:H44"/>
    <mergeCell ref="I44:J44"/>
    <mergeCell ref="G45:H45"/>
    <mergeCell ref="I45:J45"/>
    <mergeCell ref="G43:H43"/>
    <mergeCell ref="B29:E29"/>
    <mergeCell ref="M32:N32"/>
    <mergeCell ref="G34:I34"/>
    <mergeCell ref="M34:O34"/>
    <mergeCell ref="M10:N10"/>
    <mergeCell ref="M11:N11"/>
    <mergeCell ref="E16:G16"/>
    <mergeCell ref="N18:O18"/>
    <mergeCell ref="E19:G19"/>
    <mergeCell ref="B2:D5"/>
    <mergeCell ref="J5:K5"/>
    <mergeCell ref="B6:D6"/>
    <mergeCell ref="B7:D7"/>
    <mergeCell ref="P16:S16"/>
    <mergeCell ref="P10:S10"/>
    <mergeCell ref="P11:S11"/>
    <mergeCell ref="P12:S12"/>
    <mergeCell ref="P13:S13"/>
    <mergeCell ref="P14:S14"/>
    <mergeCell ref="L2:N2"/>
    <mergeCell ref="L3:P3"/>
    <mergeCell ref="L4:P4"/>
    <mergeCell ref="L5:M5"/>
    <mergeCell ref="Q5:R5"/>
    <mergeCell ref="H4:K4"/>
  </mergeCells>
  <printOptions horizontalCentered="1"/>
  <pageMargins left="0.15748031496062992" right="0.19685039370078741" top="0.23622047244094491" bottom="0.19685039370078741" header="0.19685039370078741" footer="0.19685039370078741"/>
  <pageSetup paperSize="9" scale="48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8"/>
  <sheetViews>
    <sheetView showGridLines="0" tabSelected="1" zoomScale="90" zoomScaleNormal="90" workbookViewId="0">
      <selection activeCell="Q2" sqref="Q2"/>
    </sheetView>
  </sheetViews>
  <sheetFormatPr baseColWidth="10" defaultColWidth="9.140625" defaultRowHeight="12.75" x14ac:dyDescent="0.2"/>
  <cols>
    <col min="1" max="1" width="3.42578125" style="1" customWidth="1"/>
    <col min="2" max="2" width="8.42578125" style="2" customWidth="1"/>
    <col min="3" max="3" width="5.85546875" style="2" customWidth="1"/>
    <col min="4" max="4" width="9.140625" style="2"/>
    <col min="5" max="5" width="6.5703125" style="2" customWidth="1"/>
    <col min="6" max="6" width="10.7109375" style="2" customWidth="1"/>
    <col min="7" max="7" width="13.140625" style="2" customWidth="1"/>
    <col min="8" max="8" width="14.42578125" style="2" customWidth="1"/>
    <col min="9" max="9" width="12" style="2" customWidth="1"/>
    <col min="10" max="10" width="11.7109375" style="2" customWidth="1"/>
    <col min="11" max="11" width="10.140625" style="2" customWidth="1"/>
    <col min="12" max="12" width="10.85546875" style="2" customWidth="1"/>
    <col min="13" max="13" width="9.85546875" style="2" customWidth="1"/>
    <col min="14" max="14" width="11" style="2" customWidth="1"/>
    <col min="15" max="15" width="11.5703125" style="2" customWidth="1"/>
    <col min="16" max="16" width="9.140625" style="2"/>
    <col min="17" max="17" width="5.85546875" style="2" customWidth="1"/>
    <col min="18" max="18" width="7" style="2" customWidth="1"/>
    <col min="19" max="19" width="6" style="2" customWidth="1"/>
    <col min="20" max="20" width="6.42578125" style="1" customWidth="1"/>
    <col min="21" max="16384" width="9.140625" style="2"/>
  </cols>
  <sheetData>
    <row r="2" spans="1:23" s="3" customFormat="1" ht="21.75" customHeight="1" x14ac:dyDescent="0.2">
      <c r="A2" s="96">
        <v>1</v>
      </c>
      <c r="B2" s="268"/>
      <c r="C2" s="269"/>
      <c r="D2" s="270"/>
      <c r="E2" s="10" t="s">
        <v>0</v>
      </c>
      <c r="F2" s="97"/>
      <c r="G2" s="97"/>
      <c r="H2" s="98"/>
      <c r="I2" s="350">
        <f>'Datasheet - page 1'!I2:K2</f>
        <v>0</v>
      </c>
      <c r="J2" s="350"/>
      <c r="K2" s="351"/>
      <c r="L2" s="289"/>
      <c r="M2" s="289"/>
      <c r="N2" s="289"/>
      <c r="O2" s="99"/>
      <c r="P2" s="100" t="s">
        <v>137</v>
      </c>
      <c r="Q2" s="158"/>
      <c r="R2" s="189"/>
      <c r="S2" s="333"/>
      <c r="T2" s="334"/>
    </row>
    <row r="3" spans="1:23" s="3" customFormat="1" ht="21.75" customHeight="1" x14ac:dyDescent="0.2">
      <c r="A3" s="16">
        <f t="shared" ref="A3:A8" si="0">A2+1</f>
        <v>2</v>
      </c>
      <c r="B3" s="271"/>
      <c r="C3" s="272"/>
      <c r="D3" s="273"/>
      <c r="E3" s="20" t="s">
        <v>1</v>
      </c>
      <c r="F3" s="21"/>
      <c r="G3" s="21"/>
      <c r="H3" s="18"/>
      <c r="I3" s="18"/>
      <c r="J3" s="243"/>
      <c r="K3" s="242"/>
      <c r="L3" s="290"/>
      <c r="M3" s="290"/>
      <c r="N3" s="290"/>
      <c r="O3" s="290"/>
      <c r="P3" s="290"/>
      <c r="Q3" s="22" t="s">
        <v>94</v>
      </c>
      <c r="R3" s="336">
        <f>'Datasheet - page 1'!R3:T3</f>
        <v>0</v>
      </c>
      <c r="S3" s="336"/>
      <c r="T3" s="336"/>
    </row>
    <row r="4" spans="1:23" s="3" customFormat="1" ht="21.75" customHeight="1" x14ac:dyDescent="0.2">
      <c r="A4" s="16">
        <f t="shared" si="0"/>
        <v>3</v>
      </c>
      <c r="B4" s="271"/>
      <c r="C4" s="272"/>
      <c r="D4" s="273"/>
      <c r="E4" s="20" t="s">
        <v>2</v>
      </c>
      <c r="F4" s="21"/>
      <c r="G4" s="21"/>
      <c r="H4" s="295">
        <f>'Datasheet - page 1'!H4:K4</f>
        <v>0</v>
      </c>
      <c r="I4" s="296"/>
      <c r="J4" s="296"/>
      <c r="K4" s="297"/>
      <c r="L4" s="291"/>
      <c r="M4" s="290"/>
      <c r="N4" s="290"/>
      <c r="O4" s="290"/>
      <c r="P4" s="292"/>
      <c r="Q4" s="12" t="s">
        <v>95</v>
      </c>
      <c r="R4" s="329">
        <f>'Datasheet - page 1'!R4:T4</f>
        <v>0</v>
      </c>
      <c r="S4" s="335"/>
      <c r="T4" s="330"/>
    </row>
    <row r="5" spans="1:23" s="3" customFormat="1" ht="21.75" customHeight="1" x14ac:dyDescent="0.2">
      <c r="A5" s="16">
        <f t="shared" si="0"/>
        <v>4</v>
      </c>
      <c r="B5" s="274"/>
      <c r="C5" s="275"/>
      <c r="D5" s="276"/>
      <c r="E5" s="25" t="s">
        <v>4</v>
      </c>
      <c r="F5" s="26"/>
      <c r="G5" s="26"/>
      <c r="H5" s="14"/>
      <c r="I5" s="14"/>
      <c r="J5" s="272" t="s">
        <v>162</v>
      </c>
      <c r="K5" s="273"/>
      <c r="L5" s="293">
        <f>'Datasheet - page 1'!L5:M5</f>
        <v>0</v>
      </c>
      <c r="M5" s="293"/>
      <c r="N5" s="29"/>
      <c r="O5" s="14"/>
      <c r="P5" s="30" t="s">
        <v>5</v>
      </c>
      <c r="Q5" s="294" t="str">
        <f>'Datasheet - page 1'!Q5:R5</f>
        <v>100/600</v>
      </c>
      <c r="R5" s="294"/>
      <c r="S5" s="14"/>
      <c r="T5" s="31"/>
    </row>
    <row r="6" spans="1:23" s="3" customFormat="1" ht="21.75" customHeight="1" x14ac:dyDescent="0.2">
      <c r="A6" s="16">
        <f t="shared" si="0"/>
        <v>5</v>
      </c>
      <c r="B6" s="268" t="s">
        <v>170</v>
      </c>
      <c r="C6" s="269"/>
      <c r="D6" s="270"/>
      <c r="E6" s="25" t="s">
        <v>6</v>
      </c>
      <c r="F6" s="26"/>
      <c r="G6" s="26"/>
      <c r="H6" s="27"/>
      <c r="I6" s="27"/>
      <c r="J6" s="28" t="s">
        <v>101</v>
      </c>
      <c r="K6" s="241" t="str">
        <f>'Datasheet - page 1'!K6</f>
        <v>Y</v>
      </c>
      <c r="L6" s="32" t="s">
        <v>8</v>
      </c>
      <c r="M6" s="35"/>
      <c r="N6" s="35"/>
      <c r="O6" s="14"/>
      <c r="P6" s="33" t="s">
        <v>9</v>
      </c>
      <c r="Q6" s="241" t="str">
        <f>'Datasheet - page 1'!Q6</f>
        <v>N</v>
      </c>
      <c r="R6" s="29" t="s">
        <v>8</v>
      </c>
      <c r="S6" s="27"/>
      <c r="T6" s="34"/>
    </row>
    <row r="7" spans="1:23" s="3" customFormat="1" ht="21.75" customHeight="1" x14ac:dyDescent="0.2">
      <c r="A7" s="16">
        <f t="shared" si="0"/>
        <v>6</v>
      </c>
      <c r="B7" s="271" t="s">
        <v>171</v>
      </c>
      <c r="C7" s="272"/>
      <c r="D7" s="273"/>
      <c r="E7" s="25" t="s">
        <v>11</v>
      </c>
      <c r="F7" s="26"/>
      <c r="G7" s="26"/>
      <c r="H7" s="35"/>
      <c r="I7" s="27"/>
      <c r="J7" s="30" t="s">
        <v>12</v>
      </c>
      <c r="K7" s="241">
        <f>'Datasheet - page 1'!K7</f>
        <v>0</v>
      </c>
      <c r="L7" s="36" t="s">
        <v>8</v>
      </c>
      <c r="N7" s="35"/>
      <c r="O7" s="18"/>
      <c r="P7" s="44" t="s">
        <v>132</v>
      </c>
      <c r="Q7" s="241">
        <f>'Datasheet - page 1'!Q7</f>
        <v>0</v>
      </c>
      <c r="R7" s="36" t="s">
        <v>8</v>
      </c>
      <c r="S7" s="27"/>
      <c r="T7" s="34"/>
    </row>
    <row r="8" spans="1:23" ht="37.5" customHeight="1" x14ac:dyDescent="0.2">
      <c r="A8" s="37">
        <f t="shared" si="0"/>
        <v>7</v>
      </c>
      <c r="B8" s="17"/>
      <c r="C8" s="18"/>
      <c r="D8" s="19"/>
      <c r="E8" s="38"/>
      <c r="F8" s="11"/>
      <c r="G8" s="39"/>
      <c r="H8" s="40"/>
      <c r="I8" s="11"/>
      <c r="J8" s="40"/>
      <c r="K8" s="41" t="s">
        <v>13</v>
      </c>
      <c r="L8" s="160" t="str">
        <f>'Datasheet - page 1'!L8</f>
        <v>Y</v>
      </c>
      <c r="M8" s="38" t="s">
        <v>8</v>
      </c>
      <c r="N8" s="18"/>
      <c r="O8" s="40"/>
      <c r="P8" s="11"/>
      <c r="Q8" s="11"/>
      <c r="R8" s="41" t="s">
        <v>14</v>
      </c>
      <c r="S8" s="160" t="str">
        <f>'Datasheet - page 1'!S8</f>
        <v>Y</v>
      </c>
      <c r="T8" s="42" t="s">
        <v>8</v>
      </c>
    </row>
    <row r="9" spans="1:23" ht="21.75" customHeight="1" x14ac:dyDescent="0.2">
      <c r="A9" s="91"/>
      <c r="B9" s="92" t="s">
        <v>15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4"/>
      <c r="P9" s="95" t="s">
        <v>97</v>
      </c>
      <c r="Q9" s="93"/>
      <c r="R9" s="93"/>
      <c r="S9" s="94"/>
      <c r="T9" s="91" t="s">
        <v>16</v>
      </c>
    </row>
    <row r="10" spans="1:23" ht="21.75" customHeight="1" x14ac:dyDescent="0.2">
      <c r="A10" s="45">
        <f>A8+1</f>
        <v>8</v>
      </c>
      <c r="B10" s="46"/>
      <c r="C10" s="46"/>
      <c r="D10" s="47"/>
      <c r="E10" s="46"/>
      <c r="F10" s="47"/>
      <c r="G10" s="47"/>
      <c r="H10" s="46"/>
      <c r="I10" s="46"/>
      <c r="J10" s="46"/>
      <c r="K10" s="46"/>
      <c r="L10" s="47" t="s">
        <v>17</v>
      </c>
      <c r="M10" s="304">
        <f>'Datasheet - page 1'!M10:N10</f>
        <v>0</v>
      </c>
      <c r="N10" s="304"/>
      <c r="O10" s="48" t="s">
        <v>18</v>
      </c>
      <c r="P10" s="279"/>
      <c r="Q10" s="280"/>
      <c r="R10" s="280"/>
      <c r="S10" s="281"/>
      <c r="T10" s="50"/>
      <c r="W10" s="2" t="s">
        <v>134</v>
      </c>
    </row>
    <row r="11" spans="1:23" ht="21.75" customHeight="1" x14ac:dyDescent="0.2">
      <c r="A11" s="16">
        <f>A10+1</f>
        <v>9</v>
      </c>
      <c r="B11" s="27"/>
      <c r="C11" s="27"/>
      <c r="D11" s="27"/>
      <c r="E11" s="27"/>
      <c r="F11" s="27"/>
      <c r="G11" s="28"/>
      <c r="H11" s="11"/>
      <c r="I11" s="27"/>
      <c r="J11" s="11"/>
      <c r="K11" s="11"/>
      <c r="L11" s="51" t="s">
        <v>19</v>
      </c>
      <c r="M11" s="304">
        <f>'Datasheet - page 1'!M11:N11</f>
        <v>0</v>
      </c>
      <c r="N11" s="304"/>
      <c r="O11" s="35" t="s">
        <v>18</v>
      </c>
      <c r="P11" s="282"/>
      <c r="Q11" s="283"/>
      <c r="R11" s="283"/>
      <c r="S11" s="284"/>
      <c r="T11" s="16"/>
    </row>
    <row r="12" spans="1:23" ht="21.75" customHeight="1" x14ac:dyDescent="0.2">
      <c r="A12" s="16">
        <f>A11+1</f>
        <v>10</v>
      </c>
      <c r="B12" s="27" t="s">
        <v>20</v>
      </c>
      <c r="C12" s="27"/>
      <c r="D12" s="27"/>
      <c r="E12" s="27"/>
      <c r="F12" s="27"/>
      <c r="G12" s="27"/>
      <c r="H12" s="27"/>
      <c r="I12" s="27"/>
      <c r="J12" s="51" t="s">
        <v>21</v>
      </c>
      <c r="K12" s="236">
        <f>'Datasheet - page 1'!K12</f>
        <v>0</v>
      </c>
      <c r="L12" s="32" t="s">
        <v>22</v>
      </c>
      <c r="M12" s="41" t="s">
        <v>23</v>
      </c>
      <c r="N12" s="162">
        <f>'Datasheet - page 1'!N12</f>
        <v>0</v>
      </c>
      <c r="O12" s="27" t="s">
        <v>22</v>
      </c>
      <c r="P12" s="282"/>
      <c r="Q12" s="283"/>
      <c r="R12" s="283"/>
      <c r="S12" s="284"/>
      <c r="T12" s="16"/>
    </row>
    <row r="13" spans="1:23" ht="21.75" customHeight="1" x14ac:dyDescent="0.2">
      <c r="A13" s="16">
        <f>A12+1</f>
        <v>11</v>
      </c>
      <c r="B13" s="27" t="s">
        <v>24</v>
      </c>
      <c r="C13" s="27"/>
      <c r="D13" s="28"/>
      <c r="E13" s="27"/>
      <c r="F13" s="27"/>
      <c r="G13" s="27"/>
      <c r="H13" s="27" t="s">
        <v>172</v>
      </c>
      <c r="I13" s="190" t="s">
        <v>157</v>
      </c>
      <c r="J13" s="190"/>
      <c r="K13" s="28"/>
      <c r="L13" s="28"/>
      <c r="M13" s="163" t="str">
        <f>'Datasheet - page 1'!M13</f>
        <v>Y</v>
      </c>
      <c r="N13" s="18" t="s">
        <v>8</v>
      </c>
      <c r="O13" s="51"/>
      <c r="P13" s="282"/>
      <c r="Q13" s="283"/>
      <c r="R13" s="283"/>
      <c r="S13" s="284"/>
      <c r="T13" s="16"/>
    </row>
    <row r="14" spans="1:23" ht="21.75" customHeight="1" x14ac:dyDescent="0.2">
      <c r="A14" s="16">
        <f>A13+1</f>
        <v>12</v>
      </c>
      <c r="B14" s="53"/>
      <c r="C14" s="14"/>
      <c r="D14" s="54"/>
      <c r="E14" s="14"/>
      <c r="F14" s="14"/>
      <c r="G14" s="54"/>
      <c r="H14" s="54"/>
      <c r="I14" s="54"/>
      <c r="J14" s="54"/>
      <c r="K14" s="54"/>
      <c r="L14" s="54"/>
      <c r="M14" s="54" t="s">
        <v>25</v>
      </c>
      <c r="N14" s="236">
        <f>'Datasheet - page 1'!N14</f>
        <v>100</v>
      </c>
      <c r="O14" s="55" t="s">
        <v>18</v>
      </c>
      <c r="P14" s="285"/>
      <c r="Q14" s="286"/>
      <c r="R14" s="286"/>
      <c r="S14" s="287"/>
      <c r="T14" s="45"/>
    </row>
    <row r="15" spans="1:23" s="4" customFormat="1" ht="21.75" customHeight="1" x14ac:dyDescent="0.2">
      <c r="A15" s="251"/>
      <c r="B15" s="102" t="s">
        <v>171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4"/>
      <c r="P15" s="105"/>
      <c r="Q15" s="106"/>
      <c r="R15" s="106"/>
      <c r="S15" s="107"/>
      <c r="T15" s="91"/>
      <c r="W15" s="4" t="s">
        <v>134</v>
      </c>
    </row>
    <row r="16" spans="1:23" s="258" customFormat="1" ht="21.75" customHeight="1" x14ac:dyDescent="0.2">
      <c r="A16" s="260">
        <v>13</v>
      </c>
      <c r="B16" s="253"/>
      <c r="C16" s="253"/>
      <c r="D16" s="253"/>
      <c r="E16" s="253"/>
      <c r="F16" s="347" t="s">
        <v>184</v>
      </c>
      <c r="G16" s="348"/>
      <c r="H16" s="348"/>
      <c r="I16" s="349"/>
      <c r="J16" s="347" t="s">
        <v>187</v>
      </c>
      <c r="K16" s="348"/>
      <c r="L16" s="348"/>
      <c r="M16" s="349"/>
      <c r="N16" s="260"/>
      <c r="O16" s="254"/>
      <c r="P16" s="255"/>
      <c r="Q16" s="255"/>
      <c r="R16" s="255"/>
      <c r="S16" s="256"/>
      <c r="T16" s="257"/>
    </row>
    <row r="17" spans="1:20" s="4" customFormat="1" ht="24" customHeight="1" x14ac:dyDescent="0.2">
      <c r="A17" s="259">
        <v>14</v>
      </c>
      <c r="B17" s="346"/>
      <c r="C17" s="346"/>
      <c r="D17" s="346"/>
      <c r="E17" s="346"/>
      <c r="F17" s="261" t="s">
        <v>173</v>
      </c>
      <c r="G17" s="245" t="s">
        <v>185</v>
      </c>
      <c r="H17" s="179" t="s">
        <v>174</v>
      </c>
      <c r="I17" s="245" t="s">
        <v>185</v>
      </c>
      <c r="J17" s="261" t="s">
        <v>173</v>
      </c>
      <c r="K17" s="245" t="s">
        <v>185</v>
      </c>
      <c r="L17" s="179" t="s">
        <v>174</v>
      </c>
      <c r="M17" s="245" t="s">
        <v>185</v>
      </c>
      <c r="N17" s="260" t="s">
        <v>186</v>
      </c>
      <c r="O17" s="150"/>
      <c r="P17" s="277"/>
      <c r="Q17" s="277"/>
      <c r="R17" s="277"/>
      <c r="S17" s="278"/>
      <c r="T17" s="50"/>
    </row>
    <row r="18" spans="1:20" s="4" customFormat="1" ht="24" customHeight="1" x14ac:dyDescent="0.2">
      <c r="A18" s="252">
        <v>15</v>
      </c>
      <c r="B18" s="346" t="s">
        <v>175</v>
      </c>
      <c r="C18" s="346"/>
      <c r="D18" s="346"/>
      <c r="E18" s="346"/>
      <c r="F18" s="262"/>
      <c r="G18" s="262"/>
      <c r="H18" s="244"/>
      <c r="I18" s="262"/>
      <c r="J18" s="263"/>
      <c r="K18" s="169"/>
      <c r="L18" s="169"/>
      <c r="M18" s="260"/>
      <c r="N18" s="260"/>
      <c r="O18" s="245" t="s">
        <v>176</v>
      </c>
      <c r="P18" s="191"/>
      <c r="Q18" s="192"/>
      <c r="R18" s="190"/>
      <c r="S18" s="193"/>
      <c r="T18" s="16"/>
    </row>
    <row r="19" spans="1:20" s="4" customFormat="1" ht="21.75" customHeight="1" x14ac:dyDescent="0.2">
      <c r="A19" s="252">
        <v>16</v>
      </c>
      <c r="B19" s="346" t="s">
        <v>177</v>
      </c>
      <c r="C19" s="346"/>
      <c r="D19" s="346"/>
      <c r="E19" s="346"/>
      <c r="F19" s="262"/>
      <c r="G19" s="262"/>
      <c r="H19" s="246"/>
      <c r="I19" s="262"/>
      <c r="J19" s="263"/>
      <c r="K19" s="264"/>
      <c r="L19" s="264"/>
      <c r="M19" s="260"/>
      <c r="N19" s="260"/>
      <c r="O19" s="245" t="s">
        <v>176</v>
      </c>
      <c r="P19" s="194"/>
      <c r="Q19" s="195"/>
      <c r="R19" s="190"/>
      <c r="S19" s="193"/>
      <c r="T19" s="16"/>
    </row>
    <row r="20" spans="1:20" s="4" customFormat="1" ht="24" customHeight="1" x14ac:dyDescent="0.2">
      <c r="A20" s="252">
        <v>17</v>
      </c>
      <c r="B20" s="352" t="s">
        <v>178</v>
      </c>
      <c r="C20" s="352"/>
      <c r="D20" s="352"/>
      <c r="E20" s="352"/>
      <c r="F20" s="264"/>
      <c r="G20" s="264"/>
      <c r="H20" s="247"/>
      <c r="I20" s="264"/>
      <c r="J20" s="265"/>
      <c r="K20" s="169"/>
      <c r="L20" s="169"/>
      <c r="M20" s="260"/>
      <c r="N20" s="260"/>
      <c r="O20" s="235" t="s">
        <v>22</v>
      </c>
      <c r="P20" s="191"/>
      <c r="Q20" s="196"/>
      <c r="R20" s="196"/>
      <c r="S20" s="197"/>
      <c r="T20" s="45"/>
    </row>
    <row r="21" spans="1:20" s="4" customFormat="1" ht="24" customHeight="1" x14ac:dyDescent="0.2">
      <c r="A21" s="252">
        <v>18</v>
      </c>
      <c r="B21" s="346" t="s">
        <v>179</v>
      </c>
      <c r="C21" s="346"/>
      <c r="D21" s="346"/>
      <c r="E21" s="346"/>
      <c r="F21" s="262"/>
      <c r="G21" s="262"/>
      <c r="H21" s="248"/>
      <c r="I21" s="262"/>
      <c r="J21" s="262"/>
      <c r="K21" s="169"/>
      <c r="L21" s="169"/>
      <c r="M21" s="260"/>
      <c r="N21" s="260"/>
      <c r="O21" s="235" t="s">
        <v>180</v>
      </c>
      <c r="P21" s="191"/>
      <c r="Q21" s="192"/>
      <c r="R21" s="190"/>
      <c r="S21" s="193"/>
      <c r="T21" s="16"/>
    </row>
    <row r="22" spans="1:20" ht="21.75" customHeight="1" x14ac:dyDescent="0.2">
      <c r="A22" s="252">
        <v>19</v>
      </c>
      <c r="B22" s="346" t="s">
        <v>181</v>
      </c>
      <c r="C22" s="346"/>
      <c r="D22" s="346"/>
      <c r="E22" s="346"/>
      <c r="F22" s="266"/>
      <c r="G22" s="266"/>
      <c r="H22" s="249"/>
      <c r="I22" s="266"/>
      <c r="J22" s="266"/>
      <c r="K22" s="245"/>
      <c r="L22" s="245"/>
      <c r="M22" s="260"/>
      <c r="N22" s="260"/>
      <c r="O22" s="245" t="s">
        <v>182</v>
      </c>
      <c r="P22" s="198"/>
      <c r="Q22" s="199"/>
      <c r="R22" s="200"/>
      <c r="S22" s="200"/>
      <c r="T22" s="16"/>
    </row>
    <row r="23" spans="1:20" s="4" customFormat="1" ht="21.75" customHeight="1" x14ac:dyDescent="0.2">
      <c r="A23" s="108"/>
      <c r="B23" s="109" t="s">
        <v>183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  <c r="P23" s="112"/>
      <c r="Q23" s="110"/>
      <c r="R23" s="110"/>
      <c r="S23" s="111"/>
      <c r="T23" s="91"/>
    </row>
    <row r="24" spans="1:20" s="4" customFormat="1" ht="21.75" customHeight="1" x14ac:dyDescent="0.2">
      <c r="A24" s="50">
        <f>A22+1</f>
        <v>20</v>
      </c>
      <c r="B24" s="29"/>
      <c r="C24" s="46"/>
      <c r="D24" s="46"/>
      <c r="E24" s="46"/>
      <c r="F24" s="46"/>
      <c r="G24" s="46"/>
      <c r="H24" s="48"/>
      <c r="I24" s="202"/>
      <c r="J24" s="202"/>
      <c r="K24" s="48"/>
      <c r="L24" s="202"/>
      <c r="M24" s="48"/>
      <c r="N24" s="202"/>
      <c r="O24" s="75"/>
      <c r="P24" s="202"/>
      <c r="Q24" s="202"/>
      <c r="R24" s="202"/>
      <c r="S24" s="203"/>
      <c r="T24" s="50"/>
    </row>
    <row r="25" spans="1:20" s="4" customFormat="1" ht="21.75" customHeight="1" x14ac:dyDescent="0.2">
      <c r="A25" s="16">
        <f>A24+1</f>
        <v>21</v>
      </c>
      <c r="B25" s="14"/>
      <c r="C25" s="18"/>
      <c r="D25" s="14"/>
      <c r="E25" s="43"/>
      <c r="F25" s="18"/>
      <c r="G25" s="54"/>
      <c r="H25" s="195"/>
      <c r="I25" s="195"/>
      <c r="J25" s="196"/>
      <c r="K25" s="196"/>
      <c r="L25" s="196"/>
      <c r="M25" s="196"/>
      <c r="N25" s="196"/>
      <c r="O25" s="55"/>
      <c r="P25" s="204"/>
      <c r="Q25" s="190"/>
      <c r="R25" s="190"/>
      <c r="S25" s="193"/>
      <c r="T25" s="16"/>
    </row>
    <row r="26" spans="1:20" s="4" customFormat="1" ht="21.75" customHeight="1" x14ac:dyDescent="0.2">
      <c r="A26" s="37">
        <f>A25+1</f>
        <v>22</v>
      </c>
      <c r="B26" s="58"/>
      <c r="C26" s="3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55"/>
      <c r="P26" s="205"/>
      <c r="Q26" s="190"/>
      <c r="R26" s="190"/>
      <c r="S26" s="193"/>
      <c r="T26" s="16"/>
    </row>
    <row r="27" spans="1:20" s="4" customFormat="1" ht="21.75" customHeight="1" x14ac:dyDescent="0.2">
      <c r="A27" s="124">
        <f>A26+1</f>
        <v>23</v>
      </c>
      <c r="B27" s="8"/>
      <c r="C27" s="7"/>
      <c r="D27" s="8"/>
      <c r="E27" s="5"/>
      <c r="F27" s="8"/>
      <c r="G27" s="113"/>
      <c r="H27" s="6"/>
      <c r="I27" s="114"/>
      <c r="J27" s="60"/>
      <c r="K27" s="195"/>
      <c r="L27" s="195"/>
      <c r="M27" s="195"/>
      <c r="N27" s="196"/>
      <c r="O27" s="55"/>
      <c r="P27" s="206"/>
      <c r="Q27" s="207"/>
      <c r="R27" s="207"/>
      <c r="S27" s="208"/>
      <c r="T27" s="117"/>
    </row>
    <row r="28" spans="1:20" ht="21.75" customHeight="1" x14ac:dyDescent="0.2">
      <c r="A28" s="121">
        <f>A27+1</f>
        <v>24</v>
      </c>
      <c r="B28" s="118"/>
      <c r="C28" s="119"/>
      <c r="D28" s="7"/>
      <c r="E28" s="120"/>
      <c r="F28" s="118"/>
      <c r="G28" s="118"/>
      <c r="H28" s="118"/>
      <c r="I28" s="120"/>
      <c r="J28" s="24"/>
      <c r="K28" s="24"/>
      <c r="L28" s="24"/>
      <c r="M28" s="74"/>
      <c r="N28" s="24"/>
      <c r="O28" s="201"/>
      <c r="P28" s="209"/>
      <c r="Q28" s="210"/>
      <c r="R28" s="210"/>
      <c r="S28" s="211"/>
      <c r="T28" s="121"/>
    </row>
    <row r="29" spans="1:20" ht="21.75" customHeight="1" x14ac:dyDescent="0.2">
      <c r="A29" s="91"/>
      <c r="B29" s="92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95"/>
      <c r="Q29" s="93"/>
      <c r="R29" s="93"/>
      <c r="S29" s="94"/>
      <c r="T29" s="91"/>
    </row>
    <row r="30" spans="1:20" ht="20.85" customHeight="1" x14ac:dyDescent="0.2">
      <c r="A30" s="50">
        <f>A28+1</f>
        <v>25</v>
      </c>
      <c r="B30" s="80"/>
      <c r="C30" s="80"/>
      <c r="D30" s="80"/>
      <c r="E30" s="80"/>
      <c r="F30" s="80"/>
      <c r="G30" s="80"/>
      <c r="H30" s="80"/>
      <c r="I30" s="81"/>
      <c r="J30" s="80"/>
      <c r="K30" s="82"/>
      <c r="L30" s="80"/>
      <c r="M30" s="18"/>
      <c r="N30" s="54"/>
      <c r="O30" s="14"/>
      <c r="P30" s="57"/>
      <c r="Q30" s="48"/>
      <c r="R30" s="48"/>
      <c r="S30" s="49"/>
      <c r="T30" s="16"/>
    </row>
    <row r="31" spans="1:20" ht="20.85" customHeight="1" x14ac:dyDescent="0.2">
      <c r="A31" s="16">
        <f t="shared" ref="A31:A41" si="1">A30+1</f>
        <v>26</v>
      </c>
      <c r="B31" s="80"/>
      <c r="C31" s="80"/>
      <c r="D31" s="80"/>
      <c r="E31" s="80"/>
      <c r="F31" s="80"/>
      <c r="G31" s="80"/>
      <c r="H31" s="59"/>
      <c r="I31" s="59"/>
      <c r="J31" s="59"/>
      <c r="K31" s="59"/>
      <c r="L31" s="59"/>
      <c r="M31" s="59"/>
      <c r="N31" s="59"/>
      <c r="O31" s="54"/>
      <c r="P31" s="36"/>
      <c r="Q31" s="35"/>
      <c r="R31" s="35"/>
      <c r="S31" s="52"/>
      <c r="T31" s="16"/>
    </row>
    <row r="32" spans="1:20" ht="20.85" customHeight="1" x14ac:dyDescent="0.2">
      <c r="A32" s="16">
        <f t="shared" si="1"/>
        <v>27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27"/>
      <c r="P32" s="36"/>
      <c r="Q32" s="35"/>
      <c r="R32" s="35"/>
      <c r="S32" s="52"/>
      <c r="T32" s="16"/>
    </row>
    <row r="33" spans="1:20" ht="20.85" customHeight="1" x14ac:dyDescent="0.2">
      <c r="A33" s="16">
        <f t="shared" si="1"/>
        <v>28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27"/>
      <c r="P33" s="36"/>
      <c r="Q33" s="35"/>
      <c r="R33" s="35"/>
      <c r="S33" s="52"/>
      <c r="T33" s="16"/>
    </row>
    <row r="34" spans="1:20" ht="21.75" customHeight="1" x14ac:dyDescent="0.2">
      <c r="A34" s="117">
        <f t="shared" si="1"/>
        <v>29</v>
      </c>
      <c r="B34" s="122"/>
      <c r="C34" s="122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27"/>
      <c r="P34" s="212"/>
      <c r="Q34" s="213"/>
      <c r="R34" s="213"/>
      <c r="S34" s="214"/>
      <c r="T34" s="124"/>
    </row>
    <row r="35" spans="1:20" ht="21.75" customHeight="1" x14ac:dyDescent="0.2">
      <c r="A35" s="117">
        <f t="shared" si="1"/>
        <v>30</v>
      </c>
      <c r="B35" s="122"/>
      <c r="C35" s="122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27"/>
      <c r="P35" s="212"/>
      <c r="Q35" s="213"/>
      <c r="R35" s="213"/>
      <c r="S35" s="214"/>
      <c r="T35" s="124"/>
    </row>
    <row r="36" spans="1:20" ht="21.75" customHeight="1" x14ac:dyDescent="0.2">
      <c r="A36" s="117">
        <f t="shared" si="1"/>
        <v>31</v>
      </c>
      <c r="B36" s="8"/>
      <c r="C36" s="8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5"/>
      <c r="P36" s="212"/>
      <c r="Q36" s="213"/>
      <c r="R36" s="213"/>
      <c r="S36" s="214"/>
      <c r="T36" s="124"/>
    </row>
    <row r="37" spans="1:20" ht="21.75" customHeight="1" x14ac:dyDescent="0.2">
      <c r="A37" s="117">
        <f t="shared" si="1"/>
        <v>32</v>
      </c>
      <c r="B37" s="122"/>
      <c r="C37" s="122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122"/>
      <c r="P37" s="212"/>
      <c r="Q37" s="213"/>
      <c r="R37" s="213"/>
      <c r="S37" s="214"/>
      <c r="T37" s="124"/>
    </row>
    <row r="38" spans="1:20" ht="21.75" customHeight="1" x14ac:dyDescent="0.2">
      <c r="A38" s="117">
        <f t="shared" si="1"/>
        <v>33</v>
      </c>
      <c r="B38" s="122"/>
      <c r="C38" s="122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118"/>
      <c r="P38" s="212"/>
      <c r="Q38" s="213"/>
      <c r="R38" s="213"/>
      <c r="S38" s="214"/>
      <c r="T38" s="124"/>
    </row>
    <row r="39" spans="1:20" ht="21.75" customHeight="1" x14ac:dyDescent="0.2">
      <c r="A39" s="117">
        <f t="shared" si="1"/>
        <v>34</v>
      </c>
      <c r="B39" s="118"/>
      <c r="C39" s="11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155"/>
      <c r="P39" s="212"/>
      <c r="Q39" s="213"/>
      <c r="R39" s="213"/>
      <c r="S39" s="214"/>
      <c r="T39" s="124"/>
    </row>
    <row r="40" spans="1:20" ht="21.75" customHeight="1" x14ac:dyDescent="0.2">
      <c r="A40" s="117">
        <f t="shared" si="1"/>
        <v>35</v>
      </c>
      <c r="B40" s="122"/>
      <c r="C40" s="12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155"/>
      <c r="P40" s="212"/>
      <c r="Q40" s="213"/>
      <c r="R40" s="213"/>
      <c r="S40" s="214"/>
      <c r="T40" s="124"/>
    </row>
    <row r="41" spans="1:20" ht="21.75" customHeight="1" x14ac:dyDescent="0.2">
      <c r="A41" s="127">
        <f t="shared" si="1"/>
        <v>36</v>
      </c>
      <c r="B41" s="7"/>
      <c r="C41" s="7"/>
      <c r="D41" s="7"/>
      <c r="E41" s="7"/>
      <c r="F41" s="7"/>
      <c r="G41" s="7"/>
      <c r="H41" s="7"/>
      <c r="I41" s="120"/>
      <c r="J41" s="7"/>
      <c r="K41" s="7"/>
      <c r="L41" s="7"/>
      <c r="M41" s="7"/>
      <c r="N41" s="7"/>
      <c r="O41" s="7"/>
      <c r="P41" s="215"/>
      <c r="Q41" s="216"/>
      <c r="R41" s="216"/>
      <c r="S41" s="217"/>
      <c r="T41" s="124"/>
    </row>
    <row r="42" spans="1:20" s="4" customFormat="1" ht="17.100000000000001" customHeight="1" x14ac:dyDescent="0.2">
      <c r="A42" s="91"/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4"/>
      <c r="P42" s="95"/>
      <c r="Q42" s="93"/>
      <c r="R42" s="93"/>
      <c r="S42" s="94"/>
      <c r="T42" s="91"/>
    </row>
    <row r="43" spans="1:20" s="4" customFormat="1" ht="17.100000000000001" customHeight="1" x14ac:dyDescent="0.2">
      <c r="A43" s="117">
        <f>A41+1</f>
        <v>37</v>
      </c>
      <c r="B43" s="128"/>
      <c r="C43" s="129"/>
      <c r="D43" s="129"/>
      <c r="E43" s="129"/>
      <c r="F43" s="129"/>
      <c r="G43" s="130"/>
      <c r="H43" s="130"/>
      <c r="I43" s="130"/>
      <c r="J43" s="130"/>
      <c r="K43" s="130"/>
      <c r="L43" s="130"/>
      <c r="M43" s="130"/>
      <c r="N43" s="130"/>
      <c r="O43" s="14"/>
      <c r="P43" s="218"/>
      <c r="Q43" s="213"/>
      <c r="R43" s="219"/>
      <c r="S43" s="220"/>
      <c r="T43" s="221"/>
    </row>
    <row r="44" spans="1:20" s="4" customFormat="1" ht="17.100000000000001" customHeight="1" x14ac:dyDescent="0.2">
      <c r="A44" s="124">
        <f t="shared" ref="A44:A52" si="2">A43+1</f>
        <v>38</v>
      </c>
      <c r="B44" s="135"/>
      <c r="C44" s="8"/>
      <c r="D44" s="8"/>
      <c r="E44" s="8"/>
      <c r="F44" s="59"/>
      <c r="G44" s="59"/>
      <c r="H44" s="59"/>
      <c r="I44" s="59"/>
      <c r="J44" s="59"/>
      <c r="K44" s="59"/>
      <c r="L44" s="59"/>
      <c r="M44" s="59"/>
      <c r="N44" s="59"/>
      <c r="O44" s="9"/>
      <c r="P44" s="222"/>
      <c r="Q44" s="207"/>
      <c r="R44" s="207"/>
      <c r="S44" s="208"/>
      <c r="T44" s="223"/>
    </row>
    <row r="45" spans="1:20" s="4" customFormat="1" ht="17.100000000000001" customHeight="1" x14ac:dyDescent="0.2">
      <c r="A45" s="124">
        <f t="shared" si="2"/>
        <v>39</v>
      </c>
      <c r="B45" s="137"/>
      <c r="C45" s="125"/>
      <c r="D45" s="125"/>
      <c r="E45" s="125"/>
      <c r="F45" s="59"/>
      <c r="G45" s="59"/>
      <c r="H45" s="59"/>
      <c r="I45" s="59"/>
      <c r="J45" s="59"/>
      <c r="K45" s="122"/>
      <c r="L45" s="122"/>
      <c r="M45" s="122"/>
      <c r="N45" s="122"/>
      <c r="O45" s="123"/>
      <c r="P45" s="212"/>
      <c r="Q45" s="213"/>
      <c r="R45" s="213"/>
      <c r="S45" s="214"/>
      <c r="T45" s="224"/>
    </row>
    <row r="46" spans="1:20" s="4" customFormat="1" ht="17.100000000000001" customHeight="1" x14ac:dyDescent="0.2">
      <c r="A46" s="124">
        <f t="shared" si="2"/>
        <v>40</v>
      </c>
      <c r="B46" s="59"/>
      <c r="C46" s="59"/>
      <c r="D46" s="59"/>
      <c r="E46" s="125"/>
      <c r="F46" s="59"/>
      <c r="G46" s="59"/>
      <c r="H46" s="59"/>
      <c r="I46" s="59"/>
      <c r="J46" s="59"/>
      <c r="K46" s="122"/>
      <c r="L46" s="122"/>
      <c r="M46" s="122"/>
      <c r="N46" s="122"/>
      <c r="O46" s="123"/>
      <c r="P46" s="212"/>
      <c r="Q46" s="213"/>
      <c r="R46" s="213"/>
      <c r="S46" s="214"/>
      <c r="T46" s="224"/>
    </row>
    <row r="47" spans="1:20" s="4" customFormat="1" ht="17.100000000000001" customHeight="1" x14ac:dyDescent="0.2">
      <c r="A47" s="124">
        <f t="shared" si="2"/>
        <v>41</v>
      </c>
      <c r="B47" s="59"/>
      <c r="C47" s="59"/>
      <c r="D47" s="125"/>
      <c r="E47" s="125"/>
      <c r="F47" s="59"/>
      <c r="G47" s="59"/>
      <c r="H47" s="59"/>
      <c r="I47" s="59"/>
      <c r="J47" s="59"/>
      <c r="K47" s="59"/>
      <c r="L47" s="122"/>
      <c r="M47" s="122"/>
      <c r="N47" s="122"/>
      <c r="O47" s="123"/>
      <c r="P47" s="212"/>
      <c r="Q47" s="213"/>
      <c r="R47" s="213"/>
      <c r="S47" s="214"/>
      <c r="T47" s="224"/>
    </row>
    <row r="48" spans="1:20" s="4" customFormat="1" ht="17.100000000000001" customHeight="1" x14ac:dyDescent="0.2">
      <c r="A48" s="16">
        <f t="shared" si="2"/>
        <v>42</v>
      </c>
      <c r="B48" s="59"/>
      <c r="C48" s="59"/>
      <c r="D48" s="43"/>
      <c r="E48" s="240"/>
      <c r="F48" s="59"/>
      <c r="G48" s="59"/>
      <c r="H48" s="59"/>
      <c r="I48" s="59"/>
      <c r="J48" s="59"/>
      <c r="K48" s="53"/>
      <c r="L48" s="14"/>
      <c r="M48" s="14"/>
      <c r="N48" s="14"/>
      <c r="O48" s="89"/>
      <c r="P48" s="225"/>
      <c r="Q48" s="226"/>
      <c r="R48" s="226"/>
      <c r="S48" s="227"/>
      <c r="T48" s="228"/>
    </row>
    <row r="49" spans="1:24" s="4" customFormat="1" ht="17.100000000000001" customHeight="1" x14ac:dyDescent="0.2">
      <c r="A49" s="16">
        <f t="shared" si="2"/>
        <v>43</v>
      </c>
      <c r="B49" s="36"/>
      <c r="C49" s="35"/>
      <c r="D49" s="28"/>
      <c r="E49" s="28"/>
      <c r="F49" s="59"/>
      <c r="G49" s="59"/>
      <c r="H49" s="59"/>
      <c r="I49" s="59"/>
      <c r="J49" s="59"/>
      <c r="K49" s="27"/>
      <c r="L49" s="27"/>
      <c r="M49" s="27"/>
      <c r="N49" s="27"/>
      <c r="O49" s="51"/>
      <c r="P49" s="194"/>
      <c r="Q49" s="190"/>
      <c r="R49" s="190"/>
      <c r="S49" s="193"/>
      <c r="T49" s="229"/>
    </row>
    <row r="50" spans="1:24" s="4" customFormat="1" ht="17.100000000000001" customHeight="1" x14ac:dyDescent="0.2">
      <c r="A50" s="16">
        <f t="shared" si="2"/>
        <v>44</v>
      </c>
      <c r="B50" s="58"/>
      <c r="C50" s="27"/>
      <c r="D50" s="27"/>
      <c r="E50" s="14"/>
      <c r="F50" s="59"/>
      <c r="G50" s="59"/>
      <c r="H50" s="59"/>
      <c r="I50" s="59"/>
      <c r="J50" s="59"/>
      <c r="K50" s="27"/>
      <c r="L50" s="28"/>
      <c r="M50" s="27"/>
      <c r="N50" s="27"/>
      <c r="O50" s="63"/>
      <c r="P50" s="194"/>
      <c r="Q50" s="190"/>
      <c r="R50" s="190"/>
      <c r="S50" s="193"/>
      <c r="T50" s="229"/>
    </row>
    <row r="51" spans="1:24" s="4" customFormat="1" ht="17.100000000000001" customHeight="1" x14ac:dyDescent="0.2">
      <c r="A51" s="16">
        <f t="shared" si="2"/>
        <v>45</v>
      </c>
      <c r="B51" s="58"/>
      <c r="C51" s="27"/>
      <c r="D51" s="27"/>
      <c r="E51" s="27"/>
      <c r="F51" s="59"/>
      <c r="G51" s="59"/>
      <c r="H51" s="59"/>
      <c r="I51" s="59"/>
      <c r="J51" s="59"/>
      <c r="K51" s="11"/>
      <c r="L51" s="28"/>
      <c r="M51" s="27"/>
      <c r="N51" s="27"/>
      <c r="O51" s="63"/>
      <c r="P51" s="194"/>
      <c r="Q51" s="190"/>
      <c r="R51" s="190"/>
      <c r="S51" s="193"/>
      <c r="T51" s="229"/>
    </row>
    <row r="52" spans="1:24" ht="19.5" customHeight="1" x14ac:dyDescent="0.2">
      <c r="A52" s="16">
        <f t="shared" si="2"/>
        <v>46</v>
      </c>
      <c r="B52" s="58"/>
      <c r="C52" s="27"/>
      <c r="D52" s="27"/>
      <c r="E52" s="27"/>
      <c r="F52" s="59"/>
      <c r="G52" s="59"/>
      <c r="H52" s="59"/>
      <c r="I52" s="59"/>
      <c r="J52" s="59"/>
      <c r="K52" s="35"/>
      <c r="L52" s="27"/>
      <c r="M52" s="28"/>
      <c r="N52" s="28"/>
      <c r="O52" s="51"/>
      <c r="P52" s="194"/>
      <c r="Q52" s="190"/>
      <c r="R52" s="190"/>
      <c r="S52" s="193"/>
      <c r="T52" s="229"/>
    </row>
    <row r="53" spans="1:24" ht="19.5" customHeight="1" x14ac:dyDescent="0.2">
      <c r="A53" s="45"/>
      <c r="B53" s="58"/>
      <c r="C53" s="18"/>
      <c r="D53" s="11"/>
      <c r="E53" s="27"/>
      <c r="F53" s="28"/>
      <c r="G53" s="154"/>
      <c r="H53" s="59"/>
      <c r="I53" s="27"/>
      <c r="J53" s="11"/>
      <c r="K53" s="27"/>
      <c r="L53" s="27"/>
      <c r="M53" s="28"/>
      <c r="N53" s="28"/>
      <c r="O53" s="51"/>
      <c r="P53" s="194"/>
      <c r="Q53" s="226"/>
      <c r="R53" s="226"/>
      <c r="S53" s="227"/>
      <c r="T53" s="228"/>
    </row>
    <row r="54" spans="1:24" s="4" customFormat="1" ht="17.100000000000001" customHeight="1" x14ac:dyDescent="0.2">
      <c r="A54" s="45">
        <f>A52+1</f>
        <v>47</v>
      </c>
      <c r="B54" s="2"/>
      <c r="C54" s="35"/>
      <c r="D54" s="148"/>
      <c r="E54" s="35"/>
      <c r="F54" s="35"/>
      <c r="G54" s="148"/>
      <c r="H54" s="62"/>
      <c r="I54" s="43"/>
      <c r="J54" s="148"/>
      <c r="K54" s="18"/>
      <c r="L54" s="82"/>
      <c r="M54" s="18"/>
      <c r="P54" s="194"/>
      <c r="Q54" s="226"/>
      <c r="R54" s="226"/>
      <c r="S54" s="227"/>
      <c r="T54" s="228"/>
    </row>
    <row r="55" spans="1:24" ht="17.100000000000001" customHeight="1" x14ac:dyDescent="0.2">
      <c r="A55" s="91"/>
      <c r="B55" s="146"/>
      <c r="C55" s="93"/>
      <c r="D55" s="93"/>
      <c r="E55" s="93"/>
      <c r="F55" s="93"/>
      <c r="G55" s="110"/>
      <c r="H55" s="93"/>
      <c r="I55" s="93"/>
      <c r="J55" s="110"/>
      <c r="K55" s="93"/>
      <c r="L55" s="93"/>
      <c r="M55" s="93"/>
      <c r="N55" s="93"/>
      <c r="O55" s="94"/>
      <c r="P55" s="95"/>
      <c r="Q55" s="93"/>
      <c r="R55" s="93"/>
      <c r="S55" s="94"/>
      <c r="T55" s="91"/>
    </row>
    <row r="56" spans="1:24" ht="17.100000000000001" customHeight="1" x14ac:dyDescent="0.2">
      <c r="A56" s="134">
        <f>A54+1</f>
        <v>48</v>
      </c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33"/>
      <c r="P56" s="212"/>
      <c r="Q56" s="219"/>
      <c r="R56" s="219"/>
      <c r="S56" s="220"/>
      <c r="T56" s="221"/>
    </row>
    <row r="57" spans="1:24" ht="17.100000000000001" customHeight="1" x14ac:dyDescent="0.2">
      <c r="A57" s="124">
        <f>A56+1</f>
        <v>49</v>
      </c>
      <c r="B57" s="137"/>
      <c r="C57" s="122"/>
      <c r="D57" s="59"/>
      <c r="E57" s="59"/>
      <c r="F57" s="59"/>
      <c r="G57" s="59"/>
      <c r="H57" s="122"/>
      <c r="I57" s="59"/>
      <c r="J57" s="59"/>
      <c r="K57" s="59"/>
      <c r="L57" s="59"/>
      <c r="M57" s="122"/>
      <c r="N57" s="59"/>
      <c r="O57" s="123"/>
      <c r="P57" s="212"/>
      <c r="Q57" s="213"/>
      <c r="R57" s="213"/>
      <c r="S57" s="214"/>
      <c r="T57" s="224"/>
    </row>
    <row r="58" spans="1:24" ht="17.100000000000001" customHeight="1" x14ac:dyDescent="0.2">
      <c r="A58" s="124">
        <f>A57+1</f>
        <v>50</v>
      </c>
      <c r="B58" s="137"/>
      <c r="C58" s="122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123"/>
      <c r="P58" s="212"/>
      <c r="Q58" s="213"/>
      <c r="R58" s="213"/>
      <c r="S58" s="214"/>
      <c r="T58" s="224"/>
    </row>
    <row r="59" spans="1:24" ht="17.100000000000001" customHeight="1" x14ac:dyDescent="0.2">
      <c r="A59" s="141">
        <f>A58+1</f>
        <v>51</v>
      </c>
      <c r="B59" s="122"/>
      <c r="C59" s="122"/>
      <c r="D59" s="59"/>
      <c r="E59" s="59"/>
      <c r="F59" s="59"/>
      <c r="G59" s="59"/>
      <c r="H59" s="53"/>
      <c r="I59" s="59"/>
      <c r="J59" s="59"/>
      <c r="K59" s="59"/>
      <c r="L59" s="59"/>
      <c r="M59" s="53"/>
      <c r="N59" s="59"/>
      <c r="O59" s="8"/>
      <c r="P59" s="212"/>
      <c r="Q59" s="213"/>
      <c r="R59" s="213"/>
      <c r="S59" s="213"/>
      <c r="T59" s="224"/>
    </row>
    <row r="60" spans="1:24" ht="17.100000000000001" customHeight="1" x14ac:dyDescent="0.2">
      <c r="A60" s="124">
        <f>A63+1</f>
        <v>53</v>
      </c>
      <c r="B60" s="136"/>
      <c r="C60" s="8"/>
      <c r="D60" s="59"/>
      <c r="E60" s="59"/>
      <c r="F60" s="59"/>
      <c r="G60" s="59"/>
      <c r="H60" s="27"/>
      <c r="I60" s="59"/>
      <c r="J60" s="59"/>
      <c r="K60" s="59"/>
      <c r="L60" s="59"/>
      <c r="M60" s="27"/>
      <c r="N60" s="59"/>
      <c r="O60" s="123"/>
      <c r="P60" s="212"/>
      <c r="Q60" s="207"/>
      <c r="R60" s="207"/>
      <c r="S60" s="208"/>
      <c r="T60" s="223"/>
    </row>
    <row r="61" spans="1:24" ht="17.100000000000001" customHeight="1" x14ac:dyDescent="0.2">
      <c r="A61" s="124">
        <f>A60+1</f>
        <v>54</v>
      </c>
      <c r="B61" s="137"/>
      <c r="C61" s="122"/>
      <c r="D61" s="59"/>
      <c r="E61" s="59"/>
      <c r="F61" s="59"/>
      <c r="G61" s="59"/>
      <c r="H61" s="122"/>
      <c r="I61" s="59"/>
      <c r="J61" s="59"/>
      <c r="K61" s="59"/>
      <c r="L61" s="59"/>
      <c r="M61" s="122"/>
      <c r="N61" s="59"/>
      <c r="O61" s="123"/>
      <c r="P61" s="212"/>
      <c r="Q61" s="213"/>
      <c r="R61" s="213"/>
      <c r="S61" s="214"/>
      <c r="T61" s="224"/>
      <c r="X61" s="2" t="s">
        <v>134</v>
      </c>
    </row>
    <row r="62" spans="1:24" ht="17.100000000000001" customHeight="1" x14ac:dyDescent="0.2">
      <c r="A62" s="45">
        <f>A58+1</f>
        <v>51</v>
      </c>
      <c r="B62" s="67"/>
      <c r="C62" s="14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89"/>
      <c r="P62" s="225"/>
      <c r="Q62" s="226"/>
      <c r="R62" s="226"/>
      <c r="S62" s="227"/>
      <c r="T62" s="228"/>
    </row>
    <row r="63" spans="1:24" ht="17.100000000000001" customHeight="1" x14ac:dyDescent="0.2">
      <c r="A63" s="16">
        <f>A62+1</f>
        <v>52</v>
      </c>
      <c r="G63" s="148"/>
      <c r="H63" s="148"/>
      <c r="I63" s="148"/>
      <c r="J63" s="148"/>
      <c r="K63" s="148"/>
      <c r="L63" s="148"/>
      <c r="M63" s="148"/>
      <c r="N63" s="148"/>
      <c r="O63" s="4"/>
      <c r="P63" s="194"/>
      <c r="Q63" s="190"/>
      <c r="R63" s="190"/>
      <c r="S63" s="193"/>
      <c r="T63" s="229"/>
    </row>
    <row r="64" spans="1:24" ht="17.100000000000001" customHeight="1" x14ac:dyDescent="0.2">
      <c r="A64" s="91"/>
      <c r="B64" s="149"/>
      <c r="C64" s="92"/>
      <c r="D64" s="92"/>
      <c r="E64" s="92"/>
      <c r="F64" s="92"/>
      <c r="G64" s="92"/>
      <c r="H64" s="92"/>
      <c r="I64" s="92"/>
      <c r="J64" s="92"/>
      <c r="K64" s="101"/>
      <c r="L64" s="92"/>
      <c r="M64" s="92"/>
      <c r="N64" s="92"/>
      <c r="O64" s="147"/>
      <c r="P64" s="95"/>
      <c r="Q64" s="92"/>
      <c r="R64" s="92"/>
      <c r="S64" s="147"/>
      <c r="T64" s="91"/>
    </row>
    <row r="65" spans="1:20" ht="17.100000000000001" customHeight="1" x14ac:dyDescent="0.2">
      <c r="A65" s="16"/>
      <c r="B65" s="152"/>
      <c r="C65" s="27"/>
      <c r="D65" s="27"/>
      <c r="E65" s="27"/>
      <c r="F65" s="11"/>
      <c r="G65" s="27"/>
      <c r="H65" s="27"/>
      <c r="I65" s="27"/>
      <c r="J65" s="27"/>
      <c r="K65" s="129"/>
      <c r="L65" s="27"/>
      <c r="M65" s="27"/>
      <c r="N65" s="27"/>
      <c r="O65" s="18"/>
      <c r="P65" s="212"/>
      <c r="Q65" s="219"/>
      <c r="R65" s="190"/>
      <c r="S65" s="193"/>
      <c r="T65" s="229"/>
    </row>
    <row r="66" spans="1:20" s="3" customFormat="1" ht="21.75" customHeight="1" x14ac:dyDescent="0.2">
      <c r="A66" s="151">
        <f>A61+1</f>
        <v>55</v>
      </c>
      <c r="B66" s="58"/>
      <c r="C66" s="27"/>
      <c r="D66" s="59"/>
      <c r="E66" s="59"/>
      <c r="F66" s="59"/>
      <c r="G66" s="59"/>
      <c r="H66" s="122"/>
      <c r="I66" s="59"/>
      <c r="J66" s="59"/>
      <c r="K66" s="59"/>
      <c r="L66" s="59"/>
      <c r="M66" s="122"/>
      <c r="N66" s="59"/>
      <c r="O66" s="123"/>
      <c r="P66" s="230"/>
      <c r="Q66" s="202"/>
      <c r="R66" s="202"/>
      <c r="S66" s="203"/>
      <c r="T66" s="231"/>
    </row>
    <row r="67" spans="1:20" s="3" customFormat="1" ht="21.75" customHeight="1" x14ac:dyDescent="0.2">
      <c r="A67" s="16">
        <f t="shared" ref="A67:A72" si="3">A66+1</f>
        <v>56</v>
      </c>
      <c r="B67" s="67"/>
      <c r="C67" s="27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3"/>
      <c r="P67" s="232"/>
      <c r="Q67" s="190"/>
      <c r="R67" s="190"/>
      <c r="S67" s="193"/>
      <c r="T67" s="229"/>
    </row>
    <row r="68" spans="1:20" s="3" customFormat="1" ht="21.75" customHeight="1" x14ac:dyDescent="0.2">
      <c r="A68" s="16">
        <f t="shared" si="3"/>
        <v>57</v>
      </c>
      <c r="B68" s="58"/>
      <c r="C68" s="27"/>
      <c r="D68" s="59"/>
      <c r="E68" s="59"/>
      <c r="F68" s="59"/>
      <c r="G68" s="59"/>
      <c r="H68" s="53"/>
      <c r="I68" s="59"/>
      <c r="J68" s="59"/>
      <c r="K68" s="59"/>
      <c r="L68" s="59"/>
      <c r="M68" s="53"/>
      <c r="N68" s="59"/>
      <c r="O68" s="63"/>
      <c r="P68" s="232"/>
      <c r="Q68" s="190"/>
      <c r="R68" s="190"/>
      <c r="S68" s="193"/>
      <c r="T68" s="229"/>
    </row>
    <row r="69" spans="1:20" s="3" customFormat="1" ht="21.75" customHeight="1" x14ac:dyDescent="0.2">
      <c r="A69" s="16">
        <f t="shared" si="3"/>
        <v>58</v>
      </c>
      <c r="B69" s="58"/>
      <c r="C69" s="27"/>
      <c r="D69" s="59"/>
      <c r="E69" s="59"/>
      <c r="F69" s="59"/>
      <c r="G69" s="59"/>
      <c r="H69" s="27"/>
      <c r="I69" s="59"/>
      <c r="J69" s="59"/>
      <c r="K69" s="59"/>
      <c r="L69" s="59"/>
      <c r="M69" s="27"/>
      <c r="N69" s="59"/>
      <c r="O69" s="63"/>
      <c r="P69" s="232"/>
      <c r="Q69" s="190"/>
      <c r="R69" s="190"/>
      <c r="S69" s="193"/>
      <c r="T69" s="229"/>
    </row>
    <row r="70" spans="1:20" s="3" customFormat="1" ht="21.75" customHeight="1" x14ac:dyDescent="0.2">
      <c r="A70" s="16">
        <f t="shared" si="3"/>
        <v>59</v>
      </c>
      <c r="B70" s="58"/>
      <c r="C70" s="27"/>
      <c r="D70" s="59"/>
      <c r="E70" s="59"/>
      <c r="F70" s="59"/>
      <c r="G70" s="59"/>
      <c r="H70" s="122"/>
      <c r="I70" s="59"/>
      <c r="J70" s="59"/>
      <c r="K70" s="59"/>
      <c r="L70" s="59"/>
      <c r="M70" s="122"/>
      <c r="N70" s="59"/>
      <c r="O70" s="63"/>
      <c r="P70" s="232"/>
      <c r="Q70" s="190"/>
      <c r="R70" s="190"/>
      <c r="S70" s="193"/>
      <c r="T70" s="229"/>
    </row>
    <row r="71" spans="1:20" s="3" customFormat="1" ht="21.75" customHeight="1" x14ac:dyDescent="0.2">
      <c r="A71" s="16">
        <f t="shared" si="3"/>
        <v>60</v>
      </c>
      <c r="B71" s="58"/>
      <c r="C71" s="27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"/>
      <c r="P71" s="232"/>
      <c r="Q71" s="190"/>
      <c r="R71" s="190"/>
      <c r="S71" s="193"/>
      <c r="T71" s="229"/>
    </row>
    <row r="72" spans="1:20" s="3" customFormat="1" ht="21.75" customHeight="1" x14ac:dyDescent="0.2">
      <c r="A72" s="16">
        <f t="shared" si="3"/>
        <v>61</v>
      </c>
      <c r="B72" s="58"/>
      <c r="C72" s="27"/>
      <c r="D72" s="27"/>
      <c r="E72" s="148"/>
      <c r="F72" s="148"/>
      <c r="G72" s="148"/>
      <c r="H72" s="27"/>
      <c r="I72" s="27"/>
      <c r="J72" s="27"/>
      <c r="K72" s="27"/>
      <c r="L72" s="27"/>
      <c r="M72" s="27"/>
      <c r="N72" s="27"/>
      <c r="O72" s="14"/>
      <c r="P72" s="232"/>
      <c r="Q72" s="190"/>
      <c r="R72" s="190"/>
      <c r="S72" s="193"/>
      <c r="T72" s="229"/>
    </row>
    <row r="73" spans="1:20" s="3" customFormat="1" ht="21.75" customHeight="1" x14ac:dyDescent="0.2">
      <c r="A73" s="91"/>
      <c r="B73" s="146"/>
      <c r="C73" s="92"/>
      <c r="D73" s="92"/>
      <c r="E73" s="92"/>
      <c r="F73" s="109"/>
      <c r="G73" s="109"/>
      <c r="H73" s="92"/>
      <c r="I73" s="92"/>
      <c r="J73" s="92"/>
      <c r="K73" s="92"/>
      <c r="L73" s="92"/>
      <c r="M73" s="92"/>
      <c r="N73" s="92"/>
      <c r="O73" s="147"/>
      <c r="P73" s="95"/>
      <c r="Q73" s="92"/>
      <c r="R73" s="92"/>
      <c r="S73" s="147"/>
      <c r="T73" s="91"/>
    </row>
    <row r="74" spans="1:20" ht="21.75" customHeight="1" x14ac:dyDescent="0.2">
      <c r="A74" s="318"/>
      <c r="B74" s="318"/>
      <c r="C74" s="318"/>
      <c r="D74" s="318"/>
      <c r="E74" s="318"/>
      <c r="F74" s="318"/>
      <c r="G74" s="318"/>
      <c r="H74" s="238"/>
      <c r="I74" s="319"/>
      <c r="J74" s="319"/>
      <c r="K74" s="320"/>
      <c r="L74" s="320"/>
      <c r="M74" s="320"/>
      <c r="N74" s="320"/>
      <c r="O74" s="320"/>
      <c r="P74" s="185"/>
      <c r="Q74" s="320"/>
      <c r="R74" s="320"/>
      <c r="S74" s="320"/>
      <c r="T74" s="320"/>
    </row>
    <row r="75" spans="1:20" ht="21.75" customHeight="1" x14ac:dyDescent="0.2">
      <c r="A75" s="318" t="str">
        <f>'Datasheet - page 1'!A74:G74</f>
        <v xml:space="preserve">Vanne Axiale </v>
      </c>
      <c r="B75" s="318"/>
      <c r="C75" s="318"/>
      <c r="D75" s="318"/>
      <c r="E75" s="318"/>
      <c r="F75" s="318"/>
      <c r="G75" s="318"/>
      <c r="H75" s="238"/>
      <c r="I75" s="319"/>
      <c r="J75" s="319"/>
      <c r="K75" s="320"/>
      <c r="L75" s="320"/>
      <c r="M75" s="320"/>
      <c r="N75" s="320"/>
      <c r="O75" s="320"/>
      <c r="P75" s="185"/>
      <c r="Q75" s="320"/>
      <c r="R75" s="320"/>
      <c r="S75" s="320"/>
      <c r="T75" s="320"/>
    </row>
    <row r="76" spans="1:20" ht="21.75" customHeight="1" x14ac:dyDescent="0.2">
      <c r="A76" s="321" t="str">
        <f>'Datasheet - page 1'!A75:G75</f>
        <v>(Axial  Valve)</v>
      </c>
      <c r="B76" s="321"/>
      <c r="C76" s="321"/>
      <c r="D76" s="321"/>
      <c r="E76" s="321"/>
      <c r="F76" s="321"/>
      <c r="G76" s="321"/>
      <c r="H76" s="239"/>
      <c r="I76" s="322"/>
      <c r="J76" s="323"/>
      <c r="K76" s="320" t="s">
        <v>155</v>
      </c>
      <c r="L76" s="320"/>
      <c r="M76" s="320"/>
      <c r="N76" s="320"/>
      <c r="O76" s="320"/>
      <c r="P76" s="187"/>
      <c r="Q76" s="317"/>
      <c r="R76" s="317"/>
      <c r="S76" s="317"/>
      <c r="T76" s="317"/>
    </row>
    <row r="77" spans="1:20" ht="21.75" customHeight="1" x14ac:dyDescent="0.2">
      <c r="A77" s="321"/>
      <c r="B77" s="321"/>
      <c r="C77" s="321"/>
      <c r="D77" s="321"/>
      <c r="E77" s="321"/>
      <c r="F77" s="321"/>
      <c r="G77" s="321"/>
      <c r="H77" s="188">
        <v>0</v>
      </c>
      <c r="I77" s="327"/>
      <c r="J77" s="327"/>
      <c r="K77" s="317"/>
      <c r="L77" s="317"/>
      <c r="M77" s="317"/>
      <c r="N77" s="317"/>
      <c r="O77" s="317"/>
      <c r="P77" s="187"/>
      <c r="Q77" s="317"/>
      <c r="R77" s="317"/>
      <c r="S77" s="317"/>
      <c r="T77" s="317"/>
    </row>
    <row r="78" spans="1:20" ht="23.25" customHeight="1" x14ac:dyDescent="0.2">
      <c r="A78" s="324" t="s">
        <v>87</v>
      </c>
      <c r="B78" s="324"/>
      <c r="C78" s="324"/>
      <c r="D78" s="324"/>
      <c r="E78" s="324"/>
      <c r="F78" s="324"/>
      <c r="G78" s="324"/>
      <c r="H78" s="237" t="s">
        <v>16</v>
      </c>
      <c r="I78" s="325" t="s">
        <v>88</v>
      </c>
      <c r="J78" s="325"/>
      <c r="K78" s="311" t="s">
        <v>89</v>
      </c>
      <c r="L78" s="311"/>
      <c r="M78" s="311"/>
      <c r="N78" s="311"/>
      <c r="O78" s="311"/>
      <c r="P78" s="145" t="s">
        <v>90</v>
      </c>
      <c r="Q78" s="326" t="s">
        <v>91</v>
      </c>
      <c r="R78" s="326"/>
      <c r="S78" s="326" t="s">
        <v>92</v>
      </c>
      <c r="T78" s="326"/>
    </row>
  </sheetData>
  <sheetProtection selectLockedCells="1"/>
  <mergeCells count="55">
    <mergeCell ref="B18:E18"/>
    <mergeCell ref="B19:E19"/>
    <mergeCell ref="B20:E20"/>
    <mergeCell ref="A78:G78"/>
    <mergeCell ref="I78:J78"/>
    <mergeCell ref="K78:O78"/>
    <mergeCell ref="A75:G75"/>
    <mergeCell ref="I75:J75"/>
    <mergeCell ref="K75:O75"/>
    <mergeCell ref="Q78:R78"/>
    <mergeCell ref="S78:T78"/>
    <mergeCell ref="I2:K2"/>
    <mergeCell ref="A76:G76"/>
    <mergeCell ref="I76:J76"/>
    <mergeCell ref="K76:O76"/>
    <mergeCell ref="Q76:R76"/>
    <mergeCell ref="S76:T76"/>
    <mergeCell ref="A77:G77"/>
    <mergeCell ref="I77:J77"/>
    <mergeCell ref="K77:O77"/>
    <mergeCell ref="Q77:R77"/>
    <mergeCell ref="S77:T77"/>
    <mergeCell ref="K74:O74"/>
    <mergeCell ref="Q74:R74"/>
    <mergeCell ref="S74:T74"/>
    <mergeCell ref="Q75:R75"/>
    <mergeCell ref="S75:T75"/>
    <mergeCell ref="B21:E21"/>
    <mergeCell ref="B22:E22"/>
    <mergeCell ref="A74:G74"/>
    <mergeCell ref="I74:J74"/>
    <mergeCell ref="B17:E17"/>
    <mergeCell ref="P17:S17"/>
    <mergeCell ref="F16:I16"/>
    <mergeCell ref="J16:M16"/>
    <mergeCell ref="M11:N11"/>
    <mergeCell ref="P11:S11"/>
    <mergeCell ref="Q5:R5"/>
    <mergeCell ref="P10:S10"/>
    <mergeCell ref="P12:S12"/>
    <mergeCell ref="P13:S13"/>
    <mergeCell ref="P14:S14"/>
    <mergeCell ref="S2:T2"/>
    <mergeCell ref="L3:P3"/>
    <mergeCell ref="R3:T3"/>
    <mergeCell ref="H4:K4"/>
    <mergeCell ref="L4:P4"/>
    <mergeCell ref="R4:T4"/>
    <mergeCell ref="B6:D6"/>
    <mergeCell ref="B7:D7"/>
    <mergeCell ref="M10:N10"/>
    <mergeCell ref="B2:D5"/>
    <mergeCell ref="L2:N2"/>
    <mergeCell ref="J5:K5"/>
    <mergeCell ref="L5:M5"/>
  </mergeCells>
  <printOptions horizontalCentered="1"/>
  <pageMargins left="0.15748031496062992" right="0.19685039370078741" top="0.23622047244094491" bottom="0.19685039370078741" header="0.19685039370078741" footer="0.19685039370078741"/>
  <pageSetup paperSize="9" scale="4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Datasheet - page 1</vt:lpstr>
      <vt:lpstr>Datasheet -page 2 </vt:lpstr>
      <vt:lpstr>'Datasheet -page 2 '!__xlnm.Print_Area_1</vt:lpstr>
      <vt:lpstr>__xlnm.Print_Area_1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mp</cp:lastModifiedBy>
  <cp:lastPrinted>2014-11-30T15:19:42Z</cp:lastPrinted>
  <dcterms:created xsi:type="dcterms:W3CDTF">2013-03-22T10:48:39Z</dcterms:created>
  <dcterms:modified xsi:type="dcterms:W3CDTF">2022-06-22T08:09:54Z</dcterms:modified>
</cp:coreProperties>
</file>